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62" firstSheet="2" activeTab="7"/>
  </bookViews>
  <sheets>
    <sheet name="2020年部门收支总表" sheetId="9" r:id="rId1"/>
    <sheet name="2020年部门收入总表" sheetId="17" r:id="rId2"/>
    <sheet name="2020年部门支出总表" sheetId="13" r:id="rId3"/>
    <sheet name="2020年财政拨款收支总表" sheetId="7" r:id="rId4"/>
    <sheet name="2020年一般公共预算支出明细表" sheetId="10" r:id="rId5"/>
    <sheet name="2020年一般公共预算基本支出（经济科目）" sheetId="18" r:id="rId6"/>
    <sheet name="2020年政府性基金支出明细表" sheetId="12" r:id="rId7"/>
    <sheet name="2020年“三公”经费预算表" sheetId="26" r:id="rId8"/>
  </sheets>
  <definedNames>
    <definedName name="_xlnm.Print_Area" localSheetId="7">'2020年“三公”经费预算表'!$A$1:$G$7</definedName>
    <definedName name="_xlnm.Print_Area" localSheetId="1">'2020年部门收入总表'!$A$1:$M$14</definedName>
    <definedName name="_xlnm.Print_Area" localSheetId="0">'2020年部门收支总表'!$A$1:$D$16</definedName>
    <definedName name="_xlnm.Print_Area" localSheetId="2">'2020年部门支出总表'!$A$1:$J$17</definedName>
    <definedName name="_xlnm.Print_Area" localSheetId="3">'2020年财政拨款收支总表'!$A$1:$F$33</definedName>
    <definedName name="_xlnm.Print_Area" localSheetId="5">'2020年一般公共预算基本支出（经济科目）'!$A$1:$E$35</definedName>
    <definedName name="_xlnm.Print_Area" localSheetId="4">'2020年一般公共预算支出明细表'!$A$1:$G$17</definedName>
    <definedName name="_xlnm.Print_Area" localSheetId="6">'2020年政府性基金支出明细表'!$A$1:$G$6</definedName>
    <definedName name="_xlnm.Print_Titles" localSheetId="7">'2020年“三公”经费预算表'!$1:$5</definedName>
    <definedName name="_xlnm.Print_Titles" localSheetId="1">'2020年部门收入总表'!$1:$6</definedName>
    <definedName name="_xlnm.Print_Titles" localSheetId="0">'2020年部门收支总表'!$1:$5</definedName>
    <definedName name="_xlnm.Print_Titles" localSheetId="5">'2020年一般公共预算基本支出（经济科目）'!$1:$5</definedName>
    <definedName name="_xlnm.Print_Titles" localSheetId="4">'2020年一般公共预算支出明细表'!$1:$6</definedName>
    <definedName name="_xlnm.Print_Titles" localSheetId="6">'2020年政府性基金支出明细表'!$1:$6</definedName>
  </definedNames>
  <calcPr calcId="144525"/>
</workbook>
</file>

<file path=xl/sharedStrings.xml><?xml version="1.0" encoding="utf-8"?>
<sst xmlns="http://schemas.openxmlformats.org/spreadsheetml/2006/main" count="461" uniqueCount="253">
  <si>
    <t>2020年部门收支总表</t>
  </si>
  <si>
    <t>单位名称：龙山县应急管理局</t>
  </si>
  <si>
    <r>
      <rPr>
        <sz val="11"/>
        <color indexed="8"/>
        <rFont val="宋体"/>
        <charset val="134"/>
      </rPr>
      <t>单位</t>
    </r>
    <r>
      <rPr>
        <sz val="11"/>
        <color indexed="8"/>
        <rFont val="Tahoma"/>
        <charset val="134"/>
      </rPr>
      <t>:</t>
    </r>
    <r>
      <rPr>
        <sz val="11"/>
        <color indexed="8"/>
        <rFont val="宋体"/>
        <charset val="134"/>
      </rPr>
      <t>元</t>
    </r>
  </si>
  <si>
    <r>
      <rPr>
        <sz val="11"/>
        <color indexed="8"/>
        <rFont val="宋体"/>
        <charset val="134"/>
      </rPr>
      <t>收</t>
    </r>
    <r>
      <rPr>
        <sz val="11"/>
        <color indexed="8"/>
        <rFont val="Tahoma"/>
        <charset val="134"/>
      </rPr>
      <t xml:space="preserve">                  </t>
    </r>
    <r>
      <rPr>
        <sz val="11"/>
        <color indexed="8"/>
        <rFont val="宋体"/>
        <charset val="134"/>
      </rPr>
      <t>入</t>
    </r>
  </si>
  <si>
    <r>
      <rPr>
        <sz val="11"/>
        <color indexed="8"/>
        <rFont val="宋体"/>
        <charset val="134"/>
      </rPr>
      <t>支</t>
    </r>
    <r>
      <rPr>
        <sz val="11"/>
        <color indexed="8"/>
        <rFont val="Tahoma"/>
        <charset val="134"/>
      </rPr>
      <t xml:space="preserve">                  </t>
    </r>
    <r>
      <rPr>
        <sz val="11"/>
        <color indexed="8"/>
        <rFont val="宋体"/>
        <charset val="134"/>
      </rPr>
      <t>出</t>
    </r>
  </si>
  <si>
    <r>
      <rPr>
        <sz val="11"/>
        <color indexed="8"/>
        <rFont val="宋体"/>
        <charset val="134"/>
      </rPr>
      <t>项</t>
    </r>
    <r>
      <rPr>
        <sz val="11"/>
        <color indexed="8"/>
        <rFont val="Tahoma"/>
        <charset val="134"/>
      </rPr>
      <t xml:space="preserve">         </t>
    </r>
    <r>
      <rPr>
        <sz val="11"/>
        <color indexed="8"/>
        <rFont val="宋体"/>
        <charset val="134"/>
      </rPr>
      <t>目</t>
    </r>
  </si>
  <si>
    <t>本年预算</t>
  </si>
  <si>
    <r>
      <rPr>
        <sz val="11"/>
        <color indexed="8"/>
        <rFont val="宋体"/>
        <charset val="134"/>
      </rPr>
      <t>一、财政拨款</t>
    </r>
    <r>
      <rPr>
        <sz val="11"/>
        <color indexed="8"/>
        <rFont val="Tahoma"/>
        <charset val="134"/>
      </rPr>
      <t>(</t>
    </r>
    <r>
      <rPr>
        <sz val="11"/>
        <color indexed="8"/>
        <rFont val="宋体"/>
        <charset val="134"/>
      </rPr>
      <t>补助</t>
    </r>
    <r>
      <rPr>
        <sz val="11"/>
        <color indexed="8"/>
        <rFont val="Tahoma"/>
        <charset val="134"/>
      </rPr>
      <t>)</t>
    </r>
  </si>
  <si>
    <t>一、基本支出</t>
  </si>
  <si>
    <t>二、财政专户管理事业收入</t>
  </si>
  <si>
    <t>二、项目支出</t>
  </si>
  <si>
    <t>三、事业单位经营服务收入</t>
  </si>
  <si>
    <t>三、事业单位经营支出</t>
  </si>
  <si>
    <t>四、上级补助收入</t>
  </si>
  <si>
    <t>四、对附属单位补助支出</t>
  </si>
  <si>
    <t>五、其它收入</t>
  </si>
  <si>
    <t>五、上缴上级支出</t>
  </si>
  <si>
    <r>
      <rPr>
        <sz val="11"/>
        <color indexed="8"/>
        <rFont val="宋体"/>
        <charset val="134"/>
      </rPr>
      <t>本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年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收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入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合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</si>
  <si>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本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年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支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出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合</t>
    </r>
    <r>
      <rPr>
        <sz val="11"/>
        <color indexed="8"/>
        <rFont val="Tahoma"/>
        <charset val="134"/>
      </rPr>
      <t xml:space="preserve"> </t>
    </r>
    <r>
      <rPr>
        <sz val="11"/>
        <color indexed="8"/>
        <rFont val="宋体"/>
        <charset val="134"/>
      </rPr>
      <t>计</t>
    </r>
  </si>
  <si>
    <t>六、用事业基金弥补收支差额</t>
  </si>
  <si>
    <t>六、结余分配</t>
  </si>
  <si>
    <t>七、上年结转</t>
  </si>
  <si>
    <t>七、结转下年</t>
  </si>
  <si>
    <r>
      <rPr>
        <sz val="11"/>
        <color indexed="8"/>
        <rFont val="宋体"/>
        <charset val="134"/>
      </rPr>
      <t>收</t>
    </r>
    <r>
      <rPr>
        <sz val="11"/>
        <color indexed="8"/>
        <rFont val="Tahoma"/>
        <charset val="134"/>
      </rPr>
      <t xml:space="preserve">  </t>
    </r>
    <r>
      <rPr>
        <sz val="11"/>
        <color indexed="8"/>
        <rFont val="宋体"/>
        <charset val="134"/>
      </rPr>
      <t>入</t>
    </r>
    <r>
      <rPr>
        <sz val="11"/>
        <color indexed="8"/>
        <rFont val="Tahoma"/>
        <charset val="134"/>
      </rPr>
      <t xml:space="preserve">  </t>
    </r>
    <r>
      <rPr>
        <sz val="11"/>
        <color indexed="8"/>
        <rFont val="宋体"/>
        <charset val="134"/>
      </rPr>
      <t>总</t>
    </r>
    <r>
      <rPr>
        <sz val="11"/>
        <color indexed="8"/>
        <rFont val="Tahoma"/>
        <charset val="134"/>
      </rPr>
      <t xml:space="preserve">  </t>
    </r>
    <r>
      <rPr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</si>
  <si>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支</t>
    </r>
    <r>
      <rPr>
        <sz val="11"/>
        <color indexed="8"/>
        <rFont val="Tahoma"/>
        <charset val="134"/>
      </rPr>
      <t xml:space="preserve">  </t>
    </r>
    <r>
      <rPr>
        <sz val="11"/>
        <color indexed="8"/>
        <rFont val="宋体"/>
        <charset val="134"/>
      </rPr>
      <t>出</t>
    </r>
    <r>
      <rPr>
        <sz val="11"/>
        <color indexed="8"/>
        <rFont val="Tahoma"/>
        <charset val="134"/>
      </rPr>
      <t xml:space="preserve">  </t>
    </r>
    <r>
      <rPr>
        <sz val="11"/>
        <color indexed="8"/>
        <rFont val="宋体"/>
        <charset val="134"/>
      </rPr>
      <t>总</t>
    </r>
    <r>
      <rPr>
        <sz val="11"/>
        <color indexed="8"/>
        <rFont val="Tahoma"/>
        <charset val="134"/>
      </rPr>
      <t xml:space="preserve">  </t>
    </r>
    <r>
      <rPr>
        <sz val="11"/>
        <color indexed="8"/>
        <rFont val="宋体"/>
        <charset val="134"/>
      </rPr>
      <t>计</t>
    </r>
  </si>
  <si>
    <t>2020年部门收入总表</t>
  </si>
  <si>
    <t>单位：元</t>
  </si>
  <si>
    <t>类</t>
  </si>
  <si>
    <t>款</t>
  </si>
  <si>
    <t>项</t>
  </si>
  <si>
    <t>功能科目</t>
  </si>
  <si>
    <t>合计</t>
  </si>
  <si>
    <r>
      <rPr>
        <sz val="11"/>
        <color indexed="8"/>
        <rFont val="宋体"/>
        <charset val="134"/>
      </rPr>
      <t>财政拨款</t>
    </r>
    <r>
      <rPr>
        <sz val="11"/>
        <color indexed="8"/>
        <rFont val="Tahoma"/>
        <charset val="134"/>
      </rPr>
      <t xml:space="preserve">  (</t>
    </r>
    <r>
      <rPr>
        <sz val="11"/>
        <color indexed="8"/>
        <rFont val="宋体"/>
        <charset val="134"/>
      </rPr>
      <t>补助</t>
    </r>
    <r>
      <rPr>
        <sz val="11"/>
        <color indexed="8"/>
        <rFont val="Tahoma"/>
        <charset val="134"/>
      </rPr>
      <t>)</t>
    </r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</si>
  <si>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</si>
  <si>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</si>
  <si>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</si>
  <si>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</si>
  <si>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</si>
  <si>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</si>
  <si>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</si>
  <si>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r>
      <rPr>
        <sz val="11"/>
        <color indexed="8"/>
        <rFont val="宋体"/>
        <charset val="134"/>
      </rPr>
      <t>其中</t>
    </r>
    <r>
      <rPr>
        <sz val="11"/>
        <color indexed="8"/>
        <rFont val="Tahoma"/>
        <charset val="134"/>
      </rPr>
      <t>:</t>
    </r>
    <r>
      <rPr>
        <sz val="11"/>
        <color indexed="8"/>
        <rFont val="宋体"/>
        <charset val="134"/>
      </rPr>
      <t>经费拨款</t>
    </r>
  </si>
  <si>
    <t>**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</si>
  <si>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</si>
  <si>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</si>
  <si>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</si>
  <si>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</si>
  <si>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</si>
  <si>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</si>
  <si>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</si>
  <si>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99</t>
  </si>
  <si>
    <t xml:space="preserve">  其他社会保障和就业支出</t>
  </si>
  <si>
    <t xml:space="preserve">  99</t>
  </si>
  <si>
    <t>01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</si>
  <si>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</si>
  <si>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</si>
  <si>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</si>
  <si>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</si>
  <si>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</si>
  <si>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</si>
  <si>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</si>
  <si>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</si>
  <si>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224</t>
  </si>
  <si>
    <t>灾害防治及应急管理支出</t>
  </si>
  <si>
    <t xml:space="preserve">  应急管理事务</t>
  </si>
  <si>
    <t xml:space="preserve">  224</t>
  </si>
  <si>
    <t xml:space="preserve">  01</t>
  </si>
  <si>
    <t xml:space="preserve">    行政运行</t>
  </si>
  <si>
    <t>02</t>
  </si>
  <si>
    <t xml:space="preserve">    一般行政管理事务</t>
  </si>
  <si>
    <t>2020年部门支出总表</t>
  </si>
  <si>
    <t>科目编码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</si>
  <si>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</si>
  <si>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</si>
  <si>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</si>
  <si>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</si>
  <si>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</si>
  <si>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</si>
  <si>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r>
      <rPr>
        <sz val="10"/>
        <color indexed="8"/>
        <rFont val="Arial"/>
        <charset val="134"/>
      </rPr>
      <t xml:space="preserve">  </t>
    </r>
    <r>
      <rPr>
        <sz val="10"/>
        <color indexed="8"/>
        <rFont val="宋体"/>
        <charset val="134"/>
      </rPr>
      <t>行政事业单位养老支出</t>
    </r>
  </si>
  <si>
    <r>
      <rPr>
        <sz val="10"/>
        <color indexed="8"/>
        <rFont val="Arial"/>
        <charset val="134"/>
      </rPr>
      <t xml:space="preserve">    </t>
    </r>
    <r>
      <rPr>
        <sz val="10"/>
        <color indexed="8"/>
        <rFont val="宋体"/>
        <charset val="134"/>
      </rPr>
      <t>机关事业单位基本养老保险缴费支出</t>
    </r>
  </si>
  <si>
    <r>
      <rPr>
        <sz val="10"/>
        <color indexed="8"/>
        <rFont val="Arial"/>
        <charset val="134"/>
      </rPr>
      <t xml:space="preserve">  </t>
    </r>
    <r>
      <rPr>
        <sz val="10"/>
        <color indexed="8"/>
        <rFont val="宋体"/>
        <charset val="134"/>
      </rPr>
      <t>其他社会保障和就业支出</t>
    </r>
  </si>
  <si>
    <r>
      <rPr>
        <sz val="10"/>
        <color indexed="8"/>
        <rFont val="Arial"/>
        <charset val="134"/>
      </rPr>
      <t xml:space="preserve">    </t>
    </r>
    <r>
      <rPr>
        <sz val="10"/>
        <color indexed="8"/>
        <rFont val="宋体"/>
        <charset val="134"/>
      </rPr>
      <t>其他社会保障和就业支出</t>
    </r>
  </si>
  <si>
    <r>
      <rPr>
        <sz val="10"/>
        <color indexed="8"/>
        <rFont val="Arial"/>
        <charset val="134"/>
      </rPr>
      <t xml:space="preserve">  </t>
    </r>
    <r>
      <rPr>
        <sz val="10"/>
        <color indexed="8"/>
        <rFont val="宋体"/>
        <charset val="134"/>
      </rPr>
      <t>行政事业单位医疗</t>
    </r>
  </si>
  <si>
    <r>
      <rPr>
        <sz val="10"/>
        <color indexed="8"/>
        <rFont val="Arial"/>
        <charset val="134"/>
      </rPr>
      <t xml:space="preserve">    </t>
    </r>
    <r>
      <rPr>
        <sz val="10"/>
        <color indexed="8"/>
        <rFont val="宋体"/>
        <charset val="134"/>
      </rPr>
      <t>行政单位医疗</t>
    </r>
  </si>
  <si>
    <r>
      <rPr>
        <sz val="10"/>
        <color indexed="8"/>
        <rFont val="Arial"/>
        <charset val="134"/>
      </rPr>
      <t xml:space="preserve">  </t>
    </r>
    <r>
      <rPr>
        <sz val="10"/>
        <color indexed="8"/>
        <rFont val="宋体"/>
        <charset val="134"/>
      </rPr>
      <t>应急管理事务</t>
    </r>
  </si>
  <si>
    <r>
      <rPr>
        <sz val="10"/>
        <color indexed="8"/>
        <rFont val="Arial"/>
        <charset val="134"/>
      </rPr>
      <t xml:space="preserve">    </t>
    </r>
    <r>
      <rPr>
        <sz val="10"/>
        <color indexed="8"/>
        <rFont val="宋体"/>
        <charset val="134"/>
      </rPr>
      <t>行政运行</t>
    </r>
  </si>
  <si>
    <r>
      <rPr>
        <sz val="10"/>
        <color indexed="8"/>
        <rFont val="Arial"/>
        <charset val="134"/>
      </rPr>
      <t xml:space="preserve">    </t>
    </r>
    <r>
      <rPr>
        <sz val="10"/>
        <color indexed="8"/>
        <rFont val="宋体"/>
        <charset val="134"/>
      </rPr>
      <t>一般行政管理事务</t>
    </r>
  </si>
  <si>
    <t>2020年财政拨款收支总表</t>
  </si>
  <si>
    <t>收                  入</t>
  </si>
  <si>
    <t>支                  出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</si>
  <si>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</si>
  <si>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</si>
  <si>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</si>
  <si>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</si>
  <si>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</si>
  <si>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</si>
  <si>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</si>
  <si>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</si>
  <si>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</si>
  <si>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</si>
  <si>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</si>
  <si>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</si>
  <si>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</si>
  <si>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</si>
  <si>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</si>
  <si>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</si>
  <si>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</si>
  <si>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二、上年结转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</si>
  <si>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</si>
  <si>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</si>
  <si>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</si>
  <si>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</si>
  <si>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</si>
  <si>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</si>
  <si>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</si>
  <si>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</si>
  <si>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</si>
  <si>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</si>
  <si>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</t>
    </r>
    <r>
      <rPr>
        <sz val="12"/>
        <rFont val="宋体"/>
        <charset val="134"/>
      </rPr>
      <t>、其他支出</t>
    </r>
  </si>
  <si>
    <t>21、灾害防治及应急管理支出</t>
  </si>
  <si>
    <t>二、结转下年</t>
  </si>
  <si>
    <t>收 入 总 计</t>
  </si>
  <si>
    <t>支 出 总 计</t>
  </si>
  <si>
    <t>2020年一般公共预算支出明细表</t>
  </si>
  <si>
    <t xml:space="preserve"> 功能科目</t>
  </si>
  <si>
    <t>2020年一般公共预算基本支出表</t>
  </si>
  <si>
    <t>部门经济科目</t>
  </si>
  <si>
    <t>部门经济科目名称</t>
  </si>
  <si>
    <t>总计</t>
  </si>
  <si>
    <t>人员经费</t>
  </si>
  <si>
    <t>公用经费</t>
  </si>
  <si>
    <t>301</t>
  </si>
  <si>
    <t>工资福利支出</t>
  </si>
  <si>
    <t xml:space="preserve"> 基本工资</t>
  </si>
  <si>
    <t xml:space="preserve"> 津贴补贴</t>
  </si>
  <si>
    <t>03</t>
  </si>
  <si>
    <t xml:space="preserve"> 奖金</t>
  </si>
  <si>
    <t>06</t>
  </si>
  <si>
    <t xml:space="preserve"> 伙食补助费</t>
  </si>
  <si>
    <t>07</t>
  </si>
  <si>
    <t xml:space="preserve"> 绩效工资</t>
  </si>
  <si>
    <t>08</t>
  </si>
  <si>
    <t xml:space="preserve"> 机关事业单位基本养老保险缴费</t>
  </si>
  <si>
    <t>09</t>
  </si>
  <si>
    <t xml:space="preserve"> 职业年金缴费</t>
  </si>
  <si>
    <t xml:space="preserve"> 职工基本医疗保险缴费</t>
  </si>
  <si>
    <t xml:space="preserve"> 公务员医疗补助缴费</t>
  </si>
  <si>
    <t>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</si>
  <si>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</si>
  <si>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</si>
  <si>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</si>
  <si>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</si>
  <si>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>商品和服务支出</t>
  </si>
  <si>
    <t xml:space="preserve"> 办公费</t>
  </si>
  <si>
    <t xml:space="preserve"> 印刷费</t>
  </si>
  <si>
    <t xml:space="preserve"> 咨询费</t>
  </si>
  <si>
    <t>04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</si>
  <si>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</si>
  <si>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</si>
  <si>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</si>
  <si>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</si>
  <si>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</si>
  <si>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</si>
  <si>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</si>
  <si>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</si>
  <si>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</si>
  <si>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</si>
  <si>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</si>
  <si>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</si>
  <si>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</si>
  <si>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</si>
  <si>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</si>
  <si>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</si>
  <si>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</si>
  <si>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</si>
  <si>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</si>
  <si>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</si>
  <si>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</si>
  <si>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</si>
  <si>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</si>
  <si>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</si>
  <si>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>对个人和家庭的补助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</si>
  <si>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</si>
  <si>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</si>
  <si>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</si>
  <si>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</si>
  <si>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</si>
  <si>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</si>
  <si>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</si>
  <si>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</si>
  <si>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</si>
  <si>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>10</t>
  </si>
  <si>
    <t xml:space="preserve"> 个人农业生产补贴</t>
  </si>
  <si>
    <t xml:space="preserve"> 其他对个人和家庭的补助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</si>
  <si>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</si>
  <si>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</si>
  <si>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</si>
  <si>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</si>
  <si>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</si>
  <si>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</si>
  <si>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</si>
  <si>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</si>
  <si>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</si>
  <si>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</si>
  <si>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</si>
  <si>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</si>
  <si>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</si>
  <si>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</si>
  <si>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</si>
  <si>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</si>
  <si>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</si>
  <si>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其他基本建设支出</t>
  </si>
  <si>
    <t>资本性支出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</si>
  <si>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</si>
  <si>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</si>
  <si>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</si>
  <si>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</si>
  <si>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>13</t>
  </si>
  <si>
    <t xml:space="preserve"> 其他资本性支出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</si>
  <si>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</si>
  <si>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</si>
  <si>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</si>
  <si>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</si>
  <si>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</si>
  <si>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</si>
  <si>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</si>
  <si>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</si>
  <si>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</si>
  <si>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</si>
  <si>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399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</si>
  <si>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</si>
  <si>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</si>
  <si>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</si>
  <si>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</si>
  <si>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</si>
  <si>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2020年政府性基金支出明细表</t>
  </si>
  <si>
    <t>预算公开07表</t>
  </si>
  <si>
    <t>“三公”经费、会议费和培训费支出预算情况表</t>
  </si>
  <si>
    <t>项                           目</t>
  </si>
  <si>
    <t>全口径</t>
  </si>
  <si>
    <t>其中：一般公共预算</t>
  </si>
  <si>
    <t>2019年预算数</t>
  </si>
  <si>
    <t>2020年预算数</t>
  </si>
  <si>
    <t>2020年比2019年
增减%</t>
  </si>
  <si>
    <t>*    *</t>
  </si>
  <si>
    <t>合             计</t>
  </si>
  <si>
    <t>一、“三公”经费小计</t>
  </si>
  <si>
    <t>（一）因公出国（境）费</t>
  </si>
  <si>
    <t>（二）公务接待费</t>
  </si>
  <si>
    <t>（三）公务用车费</t>
  </si>
  <si>
    <t xml:space="preserve">   1.公务用车运行维护费</t>
  </si>
  <si>
    <t xml:space="preserve">   2.公务用车购置费</t>
  </si>
  <si>
    <t>二、会议费</t>
  </si>
  <si>
    <t>三、培训费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</si>
</sst>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#,##0_ ;[Red]\-#,##0\ "/>
    <numFmt numFmtId="178" formatCode="0.00_);[Red]\(0.00\)"/>
    <numFmt numFmtId="179" formatCode="#,##0.00_ "/>
    <numFmt numFmtId="180" formatCode="#,##0.00_ ;[Red]\-#,##0.00\ "/>
    <numFmt numFmtId="181" formatCode="* #,##0.00;* \-#,##0.00;* &quot;&quot;??;@"/>
  </numFmts>
  <fonts count="34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9"/>
      <color indexed="8"/>
      <name val="SimSun"/>
      <charset val="134"/>
    </font>
    <font>
      <sz val="9"/>
      <name val="宋体"/>
      <charset val="134"/>
    </font>
    <font>
      <sz val="10"/>
      <color indexed="8"/>
      <name val="Arial"/>
      <charset val="134"/>
    </font>
    <font>
      <sz val="11"/>
      <color indexed="8"/>
      <name val="Tahoma"/>
      <charset val="134"/>
    </font>
    <font>
      <b/>
      <sz val="2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等线"/>
      <charset val="134"/>
    </font>
    <font>
      <sz val="11"/>
      <color indexed="17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6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3" borderId="1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0" borderId="15" applyNumberFormat="0" applyFont="0" applyAlignment="0" applyProtection="0">
      <alignment vertical="center"/>
    </xf>
    <xf numFmtId="0" fontId="9" fillId="0" borderId="0"/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16" borderId="18" applyNumberFormat="0" applyAlignment="0" applyProtection="0">
      <alignment vertical="center"/>
    </xf>
    <xf numFmtId="0" fontId="18" fillId="16" borderId="13" applyNumberFormat="0" applyAlignment="0" applyProtection="0">
      <alignment vertical="center"/>
    </xf>
    <xf numFmtId="0" fontId="32" fillId="27" borderId="19" applyNumberFormat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" fillId="0" borderId="0"/>
  </cellStyleXfs>
  <cellXfs count="131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Alignment="1"/>
    <xf numFmtId="0" fontId="1" fillId="0" borderId="0" xfId="0" applyFont="1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60" applyFont="1" applyFill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 applyProtection="1">
      <alignment horizontal="right" vertical="center" wrapText="1"/>
    </xf>
    <xf numFmtId="10" fontId="1" fillId="0" borderId="6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 applyProtection="1">
      <alignment vertical="center" wrapText="1"/>
    </xf>
    <xf numFmtId="177" fontId="1" fillId="0" borderId="6" xfId="0" applyNumberFormat="1" applyFont="1" applyFill="1" applyBorder="1" applyAlignment="1" applyProtection="1">
      <alignment horizontal="right" vertical="center" wrapText="1"/>
    </xf>
    <xf numFmtId="10" fontId="1" fillId="0" borderId="6" xfId="0" applyNumberFormat="1" applyFont="1" applyFill="1" applyBorder="1" applyAlignment="1" applyProtection="1">
      <alignment horizontal="right" vertical="center" wrapText="1"/>
    </xf>
    <xf numFmtId="176" fontId="1" fillId="0" borderId="3" xfId="0" applyNumberFormat="1" applyFont="1" applyFill="1" applyBorder="1" applyAlignment="1" applyProtection="1">
      <alignment horizontal="right" vertical="center" wrapText="1"/>
    </xf>
    <xf numFmtId="176" fontId="1" fillId="0" borderId="2" xfId="0" applyNumberFormat="1" applyFont="1" applyFill="1" applyBorder="1" applyAlignment="1" applyProtection="1">
      <alignment horizontal="right" vertic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10" fontId="4" fillId="0" borderId="6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19" applyNumberFormat="1" applyFont="1" applyFill="1" applyAlignment="1" applyProtection="1">
      <alignment horizontal="center" vertical="center"/>
    </xf>
    <xf numFmtId="0" fontId="0" fillId="0" borderId="0" xfId="33">
      <alignment vertical="center"/>
    </xf>
    <xf numFmtId="0" fontId="0" fillId="0" borderId="0" xfId="33" applyAlignment="1">
      <alignment horizontal="right" vertical="center"/>
    </xf>
    <xf numFmtId="0" fontId="0" fillId="0" borderId="2" xfId="33" applyBorder="1" applyAlignment="1">
      <alignment horizontal="center" vertical="center"/>
    </xf>
    <xf numFmtId="0" fontId="0" fillId="0" borderId="3" xfId="33" applyBorder="1" applyAlignment="1">
      <alignment horizontal="center" vertical="center"/>
    </xf>
    <xf numFmtId="0" fontId="0" fillId="0" borderId="4" xfId="33" applyBorder="1" applyAlignment="1">
      <alignment horizontal="center" vertical="center"/>
    </xf>
    <xf numFmtId="0" fontId="0" fillId="0" borderId="6" xfId="33" applyBorder="1" applyAlignment="1">
      <alignment horizontal="center" vertical="center"/>
    </xf>
    <xf numFmtId="0" fontId="0" fillId="0" borderId="6" xfId="33" applyBorder="1">
      <alignment vertical="center"/>
    </xf>
    <xf numFmtId="49" fontId="0" fillId="0" borderId="6" xfId="0" applyNumberFormat="1" applyFill="1" applyBorder="1">
      <alignment vertical="center"/>
    </xf>
    <xf numFmtId="0" fontId="0" fillId="0" borderId="6" xfId="0" applyNumberFormat="1" applyFill="1" applyBorder="1" applyAlignment="1">
      <alignment vertical="center" wrapText="1"/>
    </xf>
    <xf numFmtId="178" fontId="0" fillId="0" borderId="6" xfId="0" applyNumberFormat="1" applyFill="1" applyBorder="1" applyAlignment="1">
      <alignment horizontal="right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 wrapText="1"/>
    </xf>
    <xf numFmtId="4" fontId="0" fillId="0" borderId="6" xfId="0" applyNumberFormat="1" applyFill="1" applyBorder="1" applyAlignment="1" applyProtection="1">
      <alignment horizontal="right" vertical="center" wrapText="1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9" fontId="0" fillId="0" borderId="6" xfId="0" applyNumberForma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 applyProtection="1">
      <alignment vertical="center" wrapText="1"/>
    </xf>
    <xf numFmtId="179" fontId="6" fillId="0" borderId="9" xfId="0" applyNumberFormat="1" applyFont="1" applyFill="1" applyBorder="1" applyAlignment="1">
      <alignment horizontal="right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9" fontId="0" fillId="0" borderId="6" xfId="0" applyNumberFormat="1" applyBorder="1">
      <alignment vertical="center"/>
    </xf>
    <xf numFmtId="49" fontId="0" fillId="0" borderId="0" xfId="0" applyNumberFormat="1" applyFill="1">
      <alignment vertical="center"/>
    </xf>
    <xf numFmtId="0" fontId="0" fillId="0" borderId="1" xfId="33" applyBorder="1" applyAlignment="1">
      <alignment horizontal="center" vertical="center"/>
    </xf>
    <xf numFmtId="0" fontId="0" fillId="0" borderId="5" xfId="33" applyBorder="1" applyAlignment="1">
      <alignment horizontal="center" vertical="center"/>
    </xf>
    <xf numFmtId="49" fontId="0" fillId="0" borderId="6" xfId="33" applyNumberFormat="1" applyFill="1" applyBorder="1">
      <alignment vertical="center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/>
    </xf>
    <xf numFmtId="0" fontId="0" fillId="0" borderId="6" xfId="33" applyFill="1" applyBorder="1">
      <alignment vertical="center"/>
    </xf>
    <xf numFmtId="180" fontId="0" fillId="0" borderId="6" xfId="33" applyNumberFormat="1" applyFill="1" applyBorder="1">
      <alignment vertical="center"/>
    </xf>
    <xf numFmtId="178" fontId="0" fillId="0" borderId="6" xfId="33" applyNumberFormat="1" applyFill="1" applyBorder="1">
      <alignment vertical="center"/>
    </xf>
    <xf numFmtId="176" fontId="1" fillId="0" borderId="6" xfId="61" applyNumberFormat="1" applyFont="1" applyFill="1" applyBorder="1" applyAlignment="1">
      <alignment horizontal="right" vertical="center"/>
    </xf>
    <xf numFmtId="0" fontId="0" fillId="0" borderId="6" xfId="33" applyFont="1" applyFill="1" applyBorder="1">
      <alignment vertical="center"/>
    </xf>
    <xf numFmtId="179" fontId="0" fillId="0" borderId="6" xfId="33" applyNumberFormat="1" applyFill="1" applyBorder="1">
      <alignment vertical="center"/>
    </xf>
    <xf numFmtId="0" fontId="1" fillId="0" borderId="12" xfId="0" applyFont="1" applyFill="1" applyBorder="1" applyAlignment="1">
      <alignment vertical="center"/>
    </xf>
    <xf numFmtId="178" fontId="0" fillId="0" borderId="6" xfId="33" applyNumberFormat="1" applyBorder="1">
      <alignment vertical="center"/>
    </xf>
    <xf numFmtId="0" fontId="1" fillId="0" borderId="0" xfId="68" applyFont="1" applyFill="1">
      <alignment vertical="center"/>
    </xf>
    <xf numFmtId="0" fontId="1" fillId="2" borderId="0" xfId="20" applyNumberFormat="1" applyFont="1" applyFill="1" applyAlignment="1">
      <alignment horizontal="center" vertical="center"/>
    </xf>
    <xf numFmtId="0" fontId="1" fillId="2" borderId="0" xfId="20" applyNumberFormat="1" applyFont="1" applyFill="1" applyAlignment="1">
      <alignment horizontal="left" vertical="center"/>
    </xf>
    <xf numFmtId="0" fontId="1" fillId="2" borderId="0" xfId="20" applyNumberFormat="1" applyFont="1" applyFill="1" applyAlignment="1">
      <alignment horizontal="right" vertical="center"/>
    </xf>
    <xf numFmtId="0" fontId="2" fillId="2" borderId="0" xfId="20" applyNumberFormat="1" applyFont="1" applyFill="1" applyAlignment="1" applyProtection="1">
      <alignment horizontal="center" vertical="center"/>
    </xf>
    <xf numFmtId="0" fontId="7" fillId="0" borderId="0" xfId="75" applyFill="1" applyBorder="1" applyAlignment="1">
      <alignment horizontal="left" vertical="center"/>
    </xf>
    <xf numFmtId="0" fontId="7" fillId="0" borderId="0" xfId="75" applyFill="1" applyAlignment="1">
      <alignment horizontal="left" vertical="center"/>
    </xf>
    <xf numFmtId="0" fontId="1" fillId="2" borderId="0" xfId="20" applyNumberFormat="1" applyFont="1" applyFill="1" applyAlignment="1">
      <alignment vertical="center"/>
    </xf>
    <xf numFmtId="0" fontId="1" fillId="0" borderId="6" xfId="20" applyNumberFormat="1" applyFont="1" applyFill="1" applyBorder="1" applyAlignment="1">
      <alignment horizontal="centerContinuous" vertical="center"/>
    </xf>
    <xf numFmtId="0" fontId="1" fillId="0" borderId="6" xfId="20" applyNumberFormat="1" applyFont="1" applyFill="1" applyBorder="1" applyAlignment="1" applyProtection="1">
      <alignment horizontal="center" vertical="center" wrapText="1"/>
    </xf>
    <xf numFmtId="0" fontId="1" fillId="0" borderId="6" xfId="20" applyNumberFormat="1" applyFont="1" applyFill="1" applyBorder="1" applyAlignment="1" applyProtection="1">
      <alignment horizontal="center" vertical="center"/>
    </xf>
    <xf numFmtId="0" fontId="1" fillId="0" borderId="1" xfId="20" applyNumberFormat="1" applyFont="1" applyFill="1" applyBorder="1" applyAlignment="1" applyProtection="1">
      <alignment horizontal="center" vertical="center" wrapText="1"/>
    </xf>
    <xf numFmtId="0" fontId="1" fillId="0" borderId="1" xfId="20" applyNumberFormat="1" applyFont="1" applyFill="1" applyBorder="1" applyAlignment="1" applyProtection="1">
      <alignment horizontal="center" vertical="center"/>
    </xf>
    <xf numFmtId="0" fontId="1" fillId="0" borderId="6" xfId="20" applyNumberFormat="1" applyFont="1" applyFill="1" applyBorder="1" applyAlignment="1">
      <alignment horizontal="center" vertical="center"/>
    </xf>
    <xf numFmtId="0" fontId="1" fillId="0" borderId="1" xfId="20" applyNumberFormat="1" applyFont="1" applyFill="1" applyBorder="1" applyAlignment="1">
      <alignment horizontal="center" vertical="center"/>
    </xf>
    <xf numFmtId="49" fontId="7" fillId="0" borderId="2" xfId="75" applyNumberFormat="1" applyFont="1" applyFill="1" applyBorder="1" applyAlignment="1" applyProtection="1">
      <alignment horizontal="center" vertical="center"/>
    </xf>
    <xf numFmtId="0" fontId="1" fillId="0" borderId="2" xfId="75" applyNumberFormat="1" applyFont="1" applyFill="1" applyBorder="1" applyAlignment="1" applyProtection="1">
      <alignment horizontal="left" vertical="center" wrapText="1"/>
    </xf>
    <xf numFmtId="176" fontId="1" fillId="0" borderId="6" xfId="20" applyNumberFormat="1" applyFont="1" applyFill="1" applyBorder="1" applyAlignment="1" applyProtection="1">
      <alignment horizontal="right" vertical="center"/>
    </xf>
    <xf numFmtId="176" fontId="1" fillId="0" borderId="3" xfId="20" applyNumberFormat="1" applyFont="1" applyFill="1" applyBorder="1" applyAlignment="1" applyProtection="1">
      <alignment horizontal="right" vertical="center"/>
    </xf>
    <xf numFmtId="176" fontId="1" fillId="0" borderId="2" xfId="68" applyNumberFormat="1" applyFont="1" applyFill="1" applyBorder="1" applyAlignment="1" applyProtection="1">
      <alignment horizontal="right" vertical="center"/>
    </xf>
    <xf numFmtId="4" fontId="1" fillId="0" borderId="2" xfId="68" applyNumberFormat="1" applyFont="1" applyFill="1" applyBorder="1" applyAlignment="1" applyProtection="1">
      <alignment horizontal="right" vertical="center"/>
    </xf>
    <xf numFmtId="49" fontId="8" fillId="0" borderId="6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176" fontId="8" fillId="0" borderId="6" xfId="0" applyNumberFormat="1" applyFont="1" applyFill="1" applyBorder="1" applyAlignment="1">
      <alignment horizontal="right" vertical="center" wrapText="1"/>
    </xf>
    <xf numFmtId="181" fontId="1" fillId="2" borderId="0" xfId="20" applyNumberFormat="1" applyFont="1" applyFill="1" applyAlignment="1">
      <alignment horizontal="center" vertical="center"/>
    </xf>
    <xf numFmtId="4" fontId="7" fillId="0" borderId="6" xfId="75" applyNumberFormat="1" applyFont="1" applyFill="1" applyBorder="1" applyAlignment="1" applyProtection="1">
      <alignment horizontal="right" vertical="center"/>
    </xf>
    <xf numFmtId="0" fontId="3" fillId="0" borderId="0" xfId="66" applyFill="1">
      <alignment vertical="center"/>
    </xf>
    <xf numFmtId="0" fontId="3" fillId="0" borderId="0" xfId="66">
      <alignment vertical="center"/>
    </xf>
    <xf numFmtId="0" fontId="9" fillId="0" borderId="0" xfId="60" applyFill="1"/>
    <xf numFmtId="0" fontId="9" fillId="0" borderId="0" xfId="60"/>
    <xf numFmtId="0" fontId="10" fillId="0" borderId="0" xfId="60" applyFont="1" applyAlignment="1">
      <alignment horizontal="center"/>
    </xf>
    <xf numFmtId="0" fontId="3" fillId="0" borderId="1" xfId="60" applyFont="1" applyBorder="1" applyAlignment="1">
      <alignment horizontal="center" vertical="center" wrapText="1"/>
    </xf>
    <xf numFmtId="0" fontId="3" fillId="0" borderId="2" xfId="60" applyFont="1" applyBorder="1" applyAlignment="1">
      <alignment horizontal="center" wrapText="1"/>
    </xf>
    <xf numFmtId="0" fontId="3" fillId="0" borderId="4" xfId="60" applyFont="1" applyBorder="1" applyAlignment="1">
      <alignment horizontal="center" wrapText="1"/>
    </xf>
    <xf numFmtId="0" fontId="3" fillId="0" borderId="5" xfId="60" applyFont="1" applyBorder="1" applyAlignment="1">
      <alignment horizontal="center" vertical="center" wrapText="1"/>
    </xf>
    <xf numFmtId="0" fontId="3" fillId="0" borderId="6" xfId="60" applyFont="1" applyBorder="1" applyAlignment="1">
      <alignment horizontal="center"/>
    </xf>
    <xf numFmtId="0" fontId="9" fillId="0" borderId="6" xfId="60" applyFont="1" applyBorder="1" applyAlignment="1">
      <alignment horizontal="center"/>
    </xf>
    <xf numFmtId="0" fontId="9" fillId="0" borderId="6" xfId="60" applyBorder="1" applyAlignment="1">
      <alignment horizontal="center"/>
    </xf>
    <xf numFmtId="49" fontId="3" fillId="0" borderId="6" xfId="60" applyNumberFormat="1" applyFont="1" applyFill="1" applyBorder="1" applyAlignment="1">
      <alignment horizontal="center"/>
    </xf>
    <xf numFmtId="0" fontId="3" fillId="0" borderId="6" xfId="60" applyNumberFormat="1" applyFont="1" applyFill="1" applyBorder="1" applyAlignment="1">
      <alignment horizontal="center"/>
    </xf>
    <xf numFmtId="176" fontId="3" fillId="0" borderId="6" xfId="60" applyNumberFormat="1" applyFont="1" applyFill="1" applyBorder="1" applyAlignment="1">
      <alignment horizontal="right"/>
    </xf>
    <xf numFmtId="4" fontId="3" fillId="0" borderId="6" xfId="60" applyNumberFormat="1" applyFont="1" applyFill="1" applyBorder="1" applyAlignment="1">
      <alignment horizontal="right"/>
    </xf>
    <xf numFmtId="0" fontId="3" fillId="0" borderId="6" xfId="66" applyBorder="1">
      <alignment vertical="center"/>
    </xf>
    <xf numFmtId="0" fontId="3" fillId="0" borderId="0" xfId="60" applyFont="1"/>
    <xf numFmtId="0" fontId="3" fillId="0" borderId="0" xfId="67" applyFill="1">
      <alignment vertical="center"/>
    </xf>
    <xf numFmtId="0" fontId="3" fillId="0" borderId="0" xfId="67">
      <alignment vertical="center"/>
    </xf>
    <xf numFmtId="0" fontId="9" fillId="0" borderId="0" xfId="61" applyFill="1"/>
    <xf numFmtId="0" fontId="9" fillId="0" borderId="0" xfId="61"/>
    <xf numFmtId="0" fontId="3" fillId="0" borderId="0" xfId="61" applyFont="1" applyAlignment="1">
      <alignment horizontal="right"/>
    </xf>
    <xf numFmtId="0" fontId="10" fillId="0" borderId="0" xfId="61" applyFont="1" applyAlignment="1">
      <alignment horizontal="center"/>
    </xf>
    <xf numFmtId="0" fontId="3" fillId="0" borderId="0" xfId="61" applyFont="1" applyFill="1"/>
    <xf numFmtId="0" fontId="3" fillId="0" borderId="6" xfId="61" applyFont="1" applyBorder="1" applyAlignment="1">
      <alignment horizontal="center"/>
    </xf>
    <xf numFmtId="0" fontId="3" fillId="0" borderId="6" xfId="61" applyFont="1" applyBorder="1"/>
    <xf numFmtId="0" fontId="3" fillId="0" borderId="6" xfId="61" applyFont="1" applyFill="1" applyBorder="1"/>
    <xf numFmtId="178" fontId="3" fillId="0" borderId="6" xfId="61" applyNumberFormat="1" applyFont="1" applyFill="1" applyBorder="1"/>
    <xf numFmtId="178" fontId="3" fillId="0" borderId="6" xfId="61" applyNumberFormat="1" applyFont="1" applyFill="1" applyBorder="1" applyAlignment="1">
      <alignment wrapText="1"/>
    </xf>
    <xf numFmtId="0" fontId="9" fillId="0" borderId="6" xfId="61" applyBorder="1"/>
    <xf numFmtId="0" fontId="3" fillId="0" borderId="6" xfId="67" applyBorder="1">
      <alignment vertical="center"/>
    </xf>
    <xf numFmtId="0" fontId="3" fillId="0" borderId="6" xfId="61" applyFont="1" applyFill="1" applyBorder="1" applyAlignment="1">
      <alignment horizontal="center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差_财政拨款的复制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百分比_2016年部门预算公开表" xfId="19"/>
    <cellStyle name="百分比_支出预算表" xfId="20"/>
    <cellStyle name="标题" xfId="21" builtinId="15"/>
    <cellStyle name="解释性文本" xfId="22" builtinId="53"/>
    <cellStyle name="差_一般公共预算基本支出表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差_支出预算表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常规_2016年部门预算公开表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强调文字颜色 1" xfId="40" builtinId="29"/>
    <cellStyle name="差_一般公共预算支出表" xfId="41"/>
    <cellStyle name="20% - 强调文字颜色 5" xfId="42" builtinId="46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_71C51E4CC0F946D28F2ADAAF265FCF2B" xfId="57"/>
    <cellStyle name="差_三公经费" xfId="58"/>
    <cellStyle name="差_政府性基金支出表" xfId="59"/>
    <cellStyle name="常规 3" xfId="60"/>
    <cellStyle name="常规 2" xfId="61"/>
    <cellStyle name="常规 4" xfId="62"/>
    <cellStyle name="常规 5" xfId="63"/>
    <cellStyle name="常规 7" xfId="64"/>
    <cellStyle name="好_一般公共预算基本支出表" xfId="65"/>
    <cellStyle name="常规_0FC086965F2142FF95430BAE743F1BC4" xfId="66"/>
    <cellStyle name="常规_A982AE682E654936BAA7EB35FB08198E" xfId="67"/>
    <cellStyle name="常规_支出预算表" xfId="68"/>
    <cellStyle name="常规_专项绩效目标表" xfId="69"/>
    <cellStyle name="好_财政拨款的复制" xfId="70"/>
    <cellStyle name="好_三公经费" xfId="71"/>
    <cellStyle name="好_一般公共预算支出表" xfId="72"/>
    <cellStyle name="好_政府性基金支出表" xfId="73"/>
    <cellStyle name="好_支出预算表" xfId="74"/>
    <cellStyle name="千位分隔[0]_支出预算表" xfId="7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showGridLines="0" showZeros="0" workbookViewId="0">
      <selection activeCell="B9" sqref="B9"/>
    </sheetView>
  </sheetViews>
  <sheetFormatPr defaultColWidth="9" defaultRowHeight="13.5" outlineLevelCol="3"/>
  <cols>
    <col min="1" max="1" width="43.875" style="117" customWidth="1"/>
    <col min="2" max="2" width="32.25" style="117" customWidth="1"/>
    <col min="3" max="3" width="36.875" style="117" customWidth="1"/>
    <col min="4" max="4" width="32.75" style="117" customWidth="1"/>
    <col min="5" max="16384" width="9" style="117"/>
  </cols>
  <sheetData>
    <row r="1" ht="14.25" customHeight="1" spans="1:4">
      <c r="A1" s="118"/>
      <c r="B1" s="119"/>
      <c r="C1" s="119"/>
      <c r="D1" s="120"/>
    </row>
    <row r="2" ht="38.25" customHeight="1" spans="1:4">
      <c r="A2" s="121" t="s">
        <v>0</v>
      </c>
      <c r="B2" s="121"/>
      <c r="C2" s="121"/>
      <c r="D2" s="121"/>
    </row>
    <row r="3" ht="21.75" customHeight="1" spans="1:4">
      <c r="A3" s="122" t="s">
        <v>1</v>
      </c>
      <c r="B3" s="119"/>
      <c r="C3" s="119"/>
      <c r="D3" s="120" t="s">
        <v>2</v>
      </c>
    </row>
    <row r="4" ht="26.25" customHeight="1" spans="1:4">
      <c r="A4" s="123" t="s">
        <v>3</v>
      </c>
      <c r="B4" s="123"/>
      <c r="C4" s="123" t="s">
        <v>4</v>
      </c>
      <c r="D4" s="123"/>
    </row>
    <row r="5" ht="26.25" customHeight="1" spans="1:4">
      <c r="A5" s="124" t="s">
        <v>5</v>
      </c>
      <c r="B5" s="124" t="s">
        <v>6</v>
      </c>
      <c r="C5" s="124" t="s">
        <v>5</v>
      </c>
      <c r="D5" s="124" t="s">
        <v>6</v>
      </c>
    </row>
    <row r="6" s="116" customFormat="1" ht="26.25" customHeight="1" spans="1:4">
      <c r="A6" s="125" t="s">
        <v>7</v>
      </c>
      <c r="B6" s="126">
        <v>5144473</v>
      </c>
      <c r="C6" s="125" t="s">
        <v>8</v>
      </c>
      <c r="D6" s="127">
        <v>3955473</v>
      </c>
    </row>
    <row r="7" s="116" customFormat="1" ht="26.25" customHeight="1" spans="1:4">
      <c r="A7" s="125" t="s">
        <v>9</v>
      </c>
      <c r="B7" s="126"/>
      <c r="C7" s="125" t="s">
        <v>10</v>
      </c>
      <c r="D7" s="127">
        <v>1189000</v>
      </c>
    </row>
    <row r="8" s="116" customFormat="1" ht="26.25" customHeight="1" spans="1:4">
      <c r="A8" s="125" t="s">
        <v>11</v>
      </c>
      <c r="B8" s="126"/>
      <c r="C8" s="125" t="s">
        <v>12</v>
      </c>
      <c r="D8" s="127"/>
    </row>
    <row r="9" s="116" customFormat="1" ht="26.25" customHeight="1" spans="1:4">
      <c r="A9" s="125" t="s">
        <v>13</v>
      </c>
      <c r="B9" s="126"/>
      <c r="C9" s="125" t="s">
        <v>14</v>
      </c>
      <c r="D9" s="127"/>
    </row>
    <row r="10" s="116" customFormat="1" ht="26.25" customHeight="1" spans="1:4">
      <c r="A10" s="125" t="s">
        <v>15</v>
      </c>
      <c r="B10" s="126"/>
      <c r="C10" s="125" t="s">
        <v>16</v>
      </c>
      <c r="D10" s="127"/>
    </row>
    <row r="11" ht="26.25" customHeight="1" spans="1:4">
      <c r="A11" s="128"/>
      <c r="B11" s="126"/>
      <c r="C11" s="129"/>
      <c r="D11" s="127"/>
    </row>
    <row r="12" s="116" customFormat="1" ht="26.25" customHeight="1" spans="1:4">
      <c r="A12" s="130" t="s">
        <v>17</v>
      </c>
      <c r="B12" s="126">
        <f>B6+B7+B8+B9+B10</f>
        <v>5144473</v>
      </c>
      <c r="C12" s="130" t="s">
        <v>18</v>
      </c>
      <c r="D12" s="127">
        <f>D6+D7</f>
        <v>5144473</v>
      </c>
    </row>
    <row r="13" s="116" customFormat="1" ht="26.25" customHeight="1" spans="1:4">
      <c r="A13" s="125" t="s">
        <v>19</v>
      </c>
      <c r="B13" s="126"/>
      <c r="C13" s="125" t="s">
        <v>20</v>
      </c>
      <c r="D13" s="127"/>
    </row>
    <row r="14" s="116" customFormat="1" ht="26.25" customHeight="1" spans="1:4">
      <c r="A14" s="125" t="s">
        <v>21</v>
      </c>
      <c r="B14" s="126"/>
      <c r="C14" s="125" t="s">
        <v>22</v>
      </c>
      <c r="D14" s="127"/>
    </row>
    <row r="15" ht="26.25" customHeight="1" spans="1:4">
      <c r="A15" s="129"/>
      <c r="B15" s="126"/>
      <c r="C15" s="129"/>
      <c r="D15" s="127"/>
    </row>
    <row r="16" s="116" customFormat="1" ht="26.25" customHeight="1" spans="1:4">
      <c r="A16" s="130" t="s">
        <v>23</v>
      </c>
      <c r="B16" s="126">
        <f>B12+B13+B14</f>
        <v>5144473</v>
      </c>
      <c r="C16" s="125" t="s">
        <v>24</v>
      </c>
      <c r="D16" s="127">
        <f>D12+D13+D14</f>
        <v>5144473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1" right="0.71" top="0.75" bottom="0.75" header="0.31" footer="0.31"/>
  <pageSetup paperSize="9" scale="8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showZeros="0" workbookViewId="0">
      <selection activeCell="H10" sqref="H10"/>
    </sheetView>
  </sheetViews>
  <sheetFormatPr defaultColWidth="9" defaultRowHeight="13.5"/>
  <cols>
    <col min="1" max="1" width="7.25" style="99" customWidth="1"/>
    <col min="2" max="3" width="7.375" style="99" customWidth="1"/>
    <col min="4" max="4" width="26.625" style="99" customWidth="1"/>
    <col min="5" max="5" width="15.875" style="99" customWidth="1"/>
    <col min="6" max="6" width="12.375" style="99" customWidth="1"/>
    <col min="7" max="7" width="13.25" style="99" customWidth="1"/>
    <col min="8" max="8" width="12.875" style="99" customWidth="1"/>
    <col min="9" max="9" width="12.5" style="99" customWidth="1"/>
    <col min="10" max="12" width="9" style="99"/>
    <col min="13" max="13" width="12.625" style="99" customWidth="1"/>
    <col min="14" max="16384" width="9" style="99"/>
  </cols>
  <sheetData>
    <row r="1" ht="33.75" customHeight="1" spans="1:13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15"/>
    </row>
    <row r="2" ht="33.75" customHeight="1" spans="1:13">
      <c r="A2" s="102" t="s">
        <v>25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ht="33.75" customHeight="1" spans="1:13">
      <c r="A3" s="5" t="str">
        <f>'2020年部门收支总表'!A3</f>
        <v>单位名称：龙山县应急管理局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15" t="s">
        <v>26</v>
      </c>
    </row>
    <row r="4" ht="24" customHeight="1" spans="1:13">
      <c r="A4" s="103" t="s">
        <v>27</v>
      </c>
      <c r="B4" s="103" t="s">
        <v>28</v>
      </c>
      <c r="C4" s="103" t="s">
        <v>29</v>
      </c>
      <c r="D4" s="103" t="s">
        <v>30</v>
      </c>
      <c r="E4" s="103" t="s">
        <v>31</v>
      </c>
      <c r="F4" s="104" t="s">
        <v>32</v>
      </c>
      <c r="G4" s="105"/>
      <c r="H4" s="103" t="s">
        <v>33</v>
      </c>
      <c r="I4" s="103" t="s">
        <v>34</v>
      </c>
      <c r="J4" s="103" t="s">
        <v>35</v>
      </c>
      <c r="K4" s="103" t="s">
        <v>36</v>
      </c>
      <c r="L4" s="103" t="s">
        <v>37</v>
      </c>
      <c r="M4" s="103" t="s">
        <v>38</v>
      </c>
    </row>
    <row r="5" ht="21.95" customHeight="1" spans="1:13">
      <c r="A5" s="106"/>
      <c r="B5" s="106"/>
      <c r="C5" s="106"/>
      <c r="D5" s="106"/>
      <c r="E5" s="106"/>
      <c r="F5" s="107" t="s">
        <v>39</v>
      </c>
      <c r="G5" s="107" t="s">
        <v>40</v>
      </c>
      <c r="H5" s="106"/>
      <c r="I5" s="106"/>
      <c r="J5" s="106"/>
      <c r="K5" s="106"/>
      <c r="L5" s="106"/>
      <c r="M5" s="106"/>
    </row>
    <row r="6" ht="14.25" customHeight="1" spans="1:13">
      <c r="A6" s="108" t="s">
        <v>41</v>
      </c>
      <c r="B6" s="108" t="s">
        <v>41</v>
      </c>
      <c r="C6" s="108" t="s">
        <v>41</v>
      </c>
      <c r="D6" s="108" t="s">
        <v>41</v>
      </c>
      <c r="E6" s="109">
        <v>1</v>
      </c>
      <c r="F6" s="109">
        <v>2</v>
      </c>
      <c r="G6" s="109">
        <v>3</v>
      </c>
      <c r="H6" s="109">
        <v>4</v>
      </c>
      <c r="I6" s="109">
        <v>5</v>
      </c>
      <c r="J6" s="109">
        <v>6</v>
      </c>
      <c r="K6" s="109">
        <v>7</v>
      </c>
      <c r="L6" s="109">
        <v>8</v>
      </c>
      <c r="M6" s="109">
        <v>9</v>
      </c>
    </row>
    <row r="7" s="98" customFormat="1" ht="27" customHeight="1" spans="1:13">
      <c r="A7" s="110"/>
      <c r="B7" s="110"/>
      <c r="C7" s="110"/>
      <c r="D7" s="111" t="s">
        <v>31</v>
      </c>
      <c r="E7" s="112">
        <v>5144473</v>
      </c>
      <c r="F7" s="112">
        <v>5144473</v>
      </c>
      <c r="G7" s="113"/>
      <c r="H7" s="113"/>
      <c r="I7" s="113"/>
      <c r="J7" s="113"/>
      <c r="K7" s="113"/>
      <c r="L7" s="113"/>
      <c r="M7" s="113"/>
    </row>
    <row r="8" ht="27" customHeight="1" spans="1:13">
      <c r="A8" s="62" t="s">
        <v>42</v>
      </c>
      <c r="B8" s="62"/>
      <c r="C8" s="62"/>
      <c r="D8" s="63" t="s">
        <v>43</v>
      </c>
      <c r="E8" s="112">
        <v>411931</v>
      </c>
      <c r="F8" s="112">
        <v>411931</v>
      </c>
      <c r="G8" s="113"/>
      <c r="H8" s="113"/>
      <c r="I8" s="113"/>
      <c r="J8" s="113"/>
      <c r="K8" s="113"/>
      <c r="L8" s="113"/>
      <c r="M8" s="113"/>
    </row>
    <row r="9" ht="27" customHeight="1" spans="1:13">
      <c r="A9" s="62"/>
      <c r="B9" s="62" t="s">
        <v>44</v>
      </c>
      <c r="C9" s="62"/>
      <c r="D9" s="63" t="s">
        <v>45</v>
      </c>
      <c r="E9" s="112">
        <v>388848</v>
      </c>
      <c r="F9" s="112">
        <v>388848</v>
      </c>
      <c r="G9" s="113"/>
      <c r="H9" s="113"/>
      <c r="I9" s="113"/>
      <c r="J9" s="113"/>
      <c r="K9" s="113"/>
      <c r="L9" s="113"/>
      <c r="M9" s="113"/>
    </row>
    <row r="10" ht="27" customHeight="1" spans="1:13">
      <c r="A10" s="62" t="s">
        <v>46</v>
      </c>
      <c r="B10" s="62" t="s">
        <v>47</v>
      </c>
      <c r="C10" s="62" t="s">
        <v>44</v>
      </c>
      <c r="D10" s="63" t="s">
        <v>48</v>
      </c>
      <c r="E10" s="112">
        <v>388848</v>
      </c>
      <c r="F10" s="112">
        <v>388848</v>
      </c>
      <c r="G10" s="113"/>
      <c r="H10" s="113"/>
      <c r="I10" s="113"/>
      <c r="J10" s="113"/>
      <c r="K10" s="113"/>
      <c r="L10" s="113"/>
      <c r="M10" s="113"/>
    </row>
    <row r="11" ht="27" customHeight="1" spans="1:13">
      <c r="A11" s="62"/>
      <c r="B11" s="62" t="s">
        <v>49</v>
      </c>
      <c r="C11" s="62"/>
      <c r="D11" s="63" t="s">
        <v>50</v>
      </c>
      <c r="E11" s="112">
        <v>23083</v>
      </c>
      <c r="F11" s="112">
        <v>23083</v>
      </c>
      <c r="G11" s="113"/>
      <c r="H11" s="113"/>
      <c r="I11" s="113"/>
      <c r="J11" s="113"/>
      <c r="K11" s="113"/>
      <c r="L11" s="113"/>
      <c r="M11" s="113"/>
    </row>
    <row r="12" ht="27" customHeight="1" spans="1:13">
      <c r="A12" s="62" t="s">
        <v>46</v>
      </c>
      <c r="B12" s="62" t="s">
        <v>51</v>
      </c>
      <c r="C12" s="62" t="s">
        <v>52</v>
      </c>
      <c r="D12" s="63" t="s">
        <v>53</v>
      </c>
      <c r="E12" s="112">
        <v>23083</v>
      </c>
      <c r="F12" s="112">
        <v>23083</v>
      </c>
      <c r="G12" s="113"/>
      <c r="H12" s="113"/>
      <c r="I12" s="113"/>
      <c r="J12" s="113"/>
      <c r="K12" s="113"/>
      <c r="L12" s="113"/>
      <c r="M12" s="113"/>
    </row>
    <row r="13" ht="27" customHeight="1" spans="1:13">
      <c r="A13" s="62" t="s">
        <v>54</v>
      </c>
      <c r="B13" s="62"/>
      <c r="C13" s="62"/>
      <c r="D13" s="63" t="s">
        <v>55</v>
      </c>
      <c r="E13" s="112">
        <v>201715</v>
      </c>
      <c r="F13" s="112">
        <v>201715</v>
      </c>
      <c r="G13" s="113"/>
      <c r="H13" s="113"/>
      <c r="I13" s="113"/>
      <c r="J13" s="113"/>
      <c r="K13" s="113"/>
      <c r="L13" s="113"/>
      <c r="M13" s="113"/>
    </row>
    <row r="14" ht="27" customHeight="1" spans="1:13">
      <c r="A14" s="62"/>
      <c r="B14" s="62" t="s">
        <v>56</v>
      </c>
      <c r="C14" s="62"/>
      <c r="D14" s="63" t="s">
        <v>57</v>
      </c>
      <c r="E14" s="112">
        <v>201715</v>
      </c>
      <c r="F14" s="112">
        <v>201715</v>
      </c>
      <c r="G14" s="113"/>
      <c r="H14" s="113"/>
      <c r="I14" s="113"/>
      <c r="J14" s="113"/>
      <c r="K14" s="113"/>
      <c r="L14" s="113"/>
      <c r="M14" s="113"/>
    </row>
    <row r="15" ht="27" customHeight="1" spans="1:13">
      <c r="A15" s="62" t="s">
        <v>58</v>
      </c>
      <c r="B15" s="62" t="s">
        <v>59</v>
      </c>
      <c r="C15" s="62" t="s">
        <v>52</v>
      </c>
      <c r="D15" s="63" t="s">
        <v>60</v>
      </c>
      <c r="E15" s="112">
        <v>201715</v>
      </c>
      <c r="F15" s="112">
        <v>201715</v>
      </c>
      <c r="G15" s="114"/>
      <c r="H15" s="114"/>
      <c r="I15" s="114"/>
      <c r="J15" s="114"/>
      <c r="K15" s="114"/>
      <c r="L15" s="114"/>
      <c r="M15" s="114"/>
    </row>
    <row r="16" ht="27" customHeight="1" spans="1:13">
      <c r="A16" s="62" t="s">
        <v>61</v>
      </c>
      <c r="B16" s="62"/>
      <c r="C16" s="62"/>
      <c r="D16" s="63" t="s">
        <v>62</v>
      </c>
      <c r="E16" s="112">
        <v>4530827</v>
      </c>
      <c r="F16" s="112">
        <v>4530827</v>
      </c>
      <c r="G16" s="114"/>
      <c r="H16" s="114"/>
      <c r="I16" s="114"/>
      <c r="J16" s="114"/>
      <c r="K16" s="114"/>
      <c r="L16" s="114"/>
      <c r="M16" s="114"/>
    </row>
    <row r="17" ht="27" customHeight="1" spans="1:13">
      <c r="A17" s="62"/>
      <c r="B17" s="62" t="s">
        <v>52</v>
      </c>
      <c r="C17" s="62"/>
      <c r="D17" s="63" t="s">
        <v>63</v>
      </c>
      <c r="E17" s="112">
        <v>4530827</v>
      </c>
      <c r="F17" s="112">
        <v>4530827</v>
      </c>
      <c r="G17" s="114"/>
      <c r="H17" s="114"/>
      <c r="I17" s="114"/>
      <c r="J17" s="114"/>
      <c r="K17" s="114"/>
      <c r="L17" s="114"/>
      <c r="M17" s="114"/>
    </row>
    <row r="18" ht="27" customHeight="1" spans="1:13">
      <c r="A18" s="62" t="s">
        <v>64</v>
      </c>
      <c r="B18" s="62" t="s">
        <v>65</v>
      </c>
      <c r="C18" s="62" t="s">
        <v>52</v>
      </c>
      <c r="D18" s="63" t="s">
        <v>66</v>
      </c>
      <c r="E18" s="112">
        <v>3341827</v>
      </c>
      <c r="F18" s="112">
        <v>3341827</v>
      </c>
      <c r="G18" s="114"/>
      <c r="H18" s="114"/>
      <c r="I18" s="114"/>
      <c r="J18" s="114"/>
      <c r="K18" s="114"/>
      <c r="L18" s="114"/>
      <c r="M18" s="114"/>
    </row>
    <row r="19" ht="27" customHeight="1" spans="1:13">
      <c r="A19" s="62" t="s">
        <v>64</v>
      </c>
      <c r="B19" s="62" t="s">
        <v>65</v>
      </c>
      <c r="C19" s="62" t="s">
        <v>67</v>
      </c>
      <c r="D19" s="63" t="s">
        <v>68</v>
      </c>
      <c r="E19" s="112">
        <v>1189000</v>
      </c>
      <c r="F19" s="112">
        <v>1189000</v>
      </c>
      <c r="G19" s="114"/>
      <c r="H19" s="114"/>
      <c r="I19" s="114"/>
      <c r="J19" s="114"/>
      <c r="K19" s="114"/>
      <c r="L19" s="114"/>
      <c r="M19" s="114"/>
    </row>
  </sheetData>
  <sheetProtection formatCells="0" formatColumns="0" formatRows="0"/>
  <mergeCells count="13">
    <mergeCell ref="A2:M2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M4:M5"/>
  </mergeCells>
  <pageMargins left="0.71" right="0.71" top="0.75" bottom="0.75" header="0.31" footer="0.31"/>
  <pageSetup paperSize="9" scale="7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showGridLines="0" showZeros="0" workbookViewId="0">
      <selection activeCell="A2" sqref="A2:J2"/>
    </sheetView>
  </sheetViews>
  <sheetFormatPr defaultColWidth="9" defaultRowHeight="14.25"/>
  <cols>
    <col min="4" max="4" width="28.875" customWidth="1"/>
    <col min="5" max="10" width="11.5" customWidth="1"/>
  </cols>
  <sheetData>
    <row r="1" customHeight="1" spans="1:10">
      <c r="A1" s="72"/>
      <c r="B1" s="73"/>
      <c r="C1" s="73"/>
      <c r="D1" s="74"/>
      <c r="E1" s="75"/>
      <c r="F1" s="75"/>
      <c r="G1" s="75"/>
      <c r="H1" s="75"/>
      <c r="I1" s="75"/>
      <c r="J1" s="96"/>
    </row>
    <row r="2" ht="20.25" customHeight="1" spans="1:10">
      <c r="A2" s="76" t="s">
        <v>69</v>
      </c>
      <c r="B2" s="76"/>
      <c r="C2" s="76"/>
      <c r="D2" s="76"/>
      <c r="E2" s="76"/>
      <c r="F2" s="76"/>
      <c r="G2" s="76"/>
      <c r="H2" s="76"/>
      <c r="I2" s="76"/>
      <c r="J2" s="76"/>
    </row>
    <row r="3" customHeight="1" spans="1:10">
      <c r="A3" s="5" t="str">
        <f>'2020年部门收支总表'!A3</f>
        <v>单位名称：龙山县应急管理局</v>
      </c>
      <c r="B3" s="77"/>
      <c r="C3" s="77"/>
      <c r="D3" s="78"/>
      <c r="E3" s="79"/>
      <c r="F3" s="75"/>
      <c r="G3" s="79"/>
      <c r="H3" s="79"/>
      <c r="I3" s="79"/>
      <c r="J3" s="75" t="s">
        <v>26</v>
      </c>
    </row>
    <row r="4" ht="25.5" customHeight="1" spans="1:10">
      <c r="A4" s="80" t="s">
        <v>70</v>
      </c>
      <c r="B4" s="80"/>
      <c r="C4" s="80"/>
      <c r="D4" s="81" t="s">
        <v>30</v>
      </c>
      <c r="E4" s="82" t="s">
        <v>71</v>
      </c>
      <c r="F4" s="83" t="s">
        <v>72</v>
      </c>
      <c r="G4" s="84" t="s">
        <v>73</v>
      </c>
      <c r="H4" s="81" t="s">
        <v>74</v>
      </c>
      <c r="I4" s="81" t="s">
        <v>75</v>
      </c>
      <c r="J4" s="81" t="s">
        <v>76</v>
      </c>
    </row>
    <row r="5" ht="25.5" customHeight="1" spans="1:10">
      <c r="A5" s="85" t="s">
        <v>27</v>
      </c>
      <c r="B5" s="85" t="s">
        <v>28</v>
      </c>
      <c r="C5" s="85" t="s">
        <v>29</v>
      </c>
      <c r="D5" s="82"/>
      <c r="E5" s="82"/>
      <c r="F5" s="81"/>
      <c r="G5" s="82"/>
      <c r="H5" s="81"/>
      <c r="I5" s="81"/>
      <c r="J5" s="81"/>
    </row>
    <row r="6" ht="25.5" customHeight="1" spans="1:10">
      <c r="A6" s="86" t="s">
        <v>41</v>
      </c>
      <c r="B6" s="86" t="s">
        <v>41</v>
      </c>
      <c r="C6" s="86" t="s">
        <v>41</v>
      </c>
      <c r="D6" s="86" t="s">
        <v>41</v>
      </c>
      <c r="E6" s="86">
        <v>1</v>
      </c>
      <c r="F6" s="86">
        <v>2</v>
      </c>
      <c r="G6" s="86">
        <v>3</v>
      </c>
      <c r="H6" s="86">
        <v>4</v>
      </c>
      <c r="I6" s="86">
        <v>5</v>
      </c>
      <c r="J6" s="86">
        <v>6</v>
      </c>
    </row>
    <row r="7" s="26" customFormat="1" ht="25.5" customHeight="1" spans="1:10">
      <c r="A7" s="87"/>
      <c r="B7" s="87"/>
      <c r="C7" s="87"/>
      <c r="D7" s="88" t="s">
        <v>31</v>
      </c>
      <c r="E7" s="89">
        <v>5144473</v>
      </c>
      <c r="F7" s="90">
        <v>3955473</v>
      </c>
      <c r="G7" s="91">
        <v>1189000</v>
      </c>
      <c r="H7" s="92"/>
      <c r="I7" s="92"/>
      <c r="J7" s="97"/>
    </row>
    <row r="8" ht="25.5" customHeight="1" spans="1:10">
      <c r="A8" s="93" t="s">
        <v>42</v>
      </c>
      <c r="B8" s="93"/>
      <c r="C8" s="93"/>
      <c r="D8" s="94" t="s">
        <v>43</v>
      </c>
      <c r="E8" s="95">
        <v>411931</v>
      </c>
      <c r="F8" s="95">
        <v>411931</v>
      </c>
      <c r="G8" s="95">
        <v>0</v>
      </c>
      <c r="H8" s="92"/>
      <c r="I8" s="92"/>
      <c r="J8" s="97"/>
    </row>
    <row r="9" ht="25.5" customHeight="1" spans="1:10">
      <c r="A9" s="93"/>
      <c r="B9" s="93" t="s">
        <v>44</v>
      </c>
      <c r="C9" s="93"/>
      <c r="D9" s="93" t="s">
        <v>77</v>
      </c>
      <c r="E9" s="95">
        <v>388848</v>
      </c>
      <c r="F9" s="95">
        <v>388848</v>
      </c>
      <c r="G9" s="95">
        <v>0</v>
      </c>
      <c r="H9" s="92"/>
      <c r="I9" s="92"/>
      <c r="J9" s="97"/>
    </row>
    <row r="10" ht="25.5" customHeight="1" spans="1:10">
      <c r="A10" s="93" t="s">
        <v>46</v>
      </c>
      <c r="B10" s="93" t="s">
        <v>47</v>
      </c>
      <c r="C10" s="93" t="s">
        <v>44</v>
      </c>
      <c r="D10" s="93" t="s">
        <v>78</v>
      </c>
      <c r="E10" s="95">
        <v>388848</v>
      </c>
      <c r="F10" s="95">
        <v>388848</v>
      </c>
      <c r="G10" s="95">
        <v>0</v>
      </c>
      <c r="H10" s="92"/>
      <c r="I10" s="92"/>
      <c r="J10" s="97"/>
    </row>
    <row r="11" ht="25.5" customHeight="1" spans="1:10">
      <c r="A11" s="93"/>
      <c r="B11" s="93" t="s">
        <v>49</v>
      </c>
      <c r="C11" s="93"/>
      <c r="D11" s="93" t="s">
        <v>79</v>
      </c>
      <c r="E11" s="95">
        <v>23083</v>
      </c>
      <c r="F11" s="95">
        <v>23083</v>
      </c>
      <c r="G11" s="95">
        <v>0</v>
      </c>
      <c r="H11" s="92"/>
      <c r="I11" s="92"/>
      <c r="J11" s="97"/>
    </row>
    <row r="12" ht="25.5" customHeight="1" spans="1:10">
      <c r="A12" s="93" t="s">
        <v>46</v>
      </c>
      <c r="B12" s="93" t="s">
        <v>51</v>
      </c>
      <c r="C12" s="93" t="s">
        <v>52</v>
      </c>
      <c r="D12" s="93" t="s">
        <v>80</v>
      </c>
      <c r="E12" s="95">
        <v>23083</v>
      </c>
      <c r="F12" s="95">
        <v>23083</v>
      </c>
      <c r="G12" s="95">
        <v>0</v>
      </c>
      <c r="H12" s="92"/>
      <c r="I12" s="92"/>
      <c r="J12" s="97"/>
    </row>
    <row r="13" ht="25.5" customHeight="1" spans="1:10">
      <c r="A13" s="93" t="s">
        <v>54</v>
      </c>
      <c r="B13" s="93"/>
      <c r="C13" s="93"/>
      <c r="D13" s="94" t="s">
        <v>55</v>
      </c>
      <c r="E13" s="95">
        <v>201715</v>
      </c>
      <c r="F13" s="95">
        <v>201715</v>
      </c>
      <c r="G13" s="95">
        <v>0</v>
      </c>
      <c r="H13" s="92"/>
      <c r="I13" s="92"/>
      <c r="J13" s="97"/>
    </row>
    <row r="14" ht="25.5" customHeight="1" spans="1:10">
      <c r="A14" s="93"/>
      <c r="B14" s="93" t="s">
        <v>56</v>
      </c>
      <c r="C14" s="93"/>
      <c r="D14" s="93" t="s">
        <v>81</v>
      </c>
      <c r="E14" s="95">
        <v>201715</v>
      </c>
      <c r="F14" s="95">
        <v>201715</v>
      </c>
      <c r="G14" s="95">
        <v>0</v>
      </c>
      <c r="H14" s="92"/>
      <c r="I14" s="92"/>
      <c r="J14" s="97"/>
    </row>
    <row r="15" ht="25.5" customHeight="1" spans="1:10">
      <c r="A15" s="93" t="s">
        <v>58</v>
      </c>
      <c r="B15" s="93" t="s">
        <v>59</v>
      </c>
      <c r="C15" s="93" t="s">
        <v>52</v>
      </c>
      <c r="D15" s="93" t="s">
        <v>82</v>
      </c>
      <c r="E15" s="95">
        <v>201715</v>
      </c>
      <c r="F15" s="95">
        <v>201715</v>
      </c>
      <c r="G15" s="95">
        <v>0</v>
      </c>
      <c r="H15" s="92"/>
      <c r="I15" s="92"/>
      <c r="J15" s="97"/>
    </row>
    <row r="16" ht="25.5" customHeight="1" spans="1:10">
      <c r="A16" s="93" t="s">
        <v>61</v>
      </c>
      <c r="B16" s="93"/>
      <c r="C16" s="93"/>
      <c r="D16" s="94" t="s">
        <v>62</v>
      </c>
      <c r="E16" s="95">
        <v>4530827</v>
      </c>
      <c r="F16" s="95">
        <v>3341827</v>
      </c>
      <c r="G16" s="95">
        <v>1189000</v>
      </c>
      <c r="H16" s="92"/>
      <c r="I16" s="92"/>
      <c r="J16" s="97"/>
    </row>
    <row r="17" ht="25.5" customHeight="1" spans="1:10">
      <c r="A17" s="93"/>
      <c r="B17" s="93" t="s">
        <v>52</v>
      </c>
      <c r="C17" s="93"/>
      <c r="D17" s="93" t="s">
        <v>83</v>
      </c>
      <c r="E17" s="95">
        <v>4530827</v>
      </c>
      <c r="F17" s="95">
        <v>3341827</v>
      </c>
      <c r="G17" s="95">
        <v>1189000</v>
      </c>
      <c r="H17" s="92"/>
      <c r="I17" s="92"/>
      <c r="J17" s="97"/>
    </row>
    <row r="18" ht="25.5" customHeight="1" spans="1:10">
      <c r="A18" s="93" t="s">
        <v>64</v>
      </c>
      <c r="B18" s="93" t="s">
        <v>65</v>
      </c>
      <c r="C18" s="93" t="s">
        <v>52</v>
      </c>
      <c r="D18" s="93" t="s">
        <v>84</v>
      </c>
      <c r="E18" s="95">
        <v>3341827</v>
      </c>
      <c r="F18" s="95">
        <v>3341827</v>
      </c>
      <c r="G18" s="95">
        <v>0</v>
      </c>
      <c r="H18" s="92"/>
      <c r="I18" s="93"/>
      <c r="J18" s="93"/>
    </row>
    <row r="19" ht="25.5" customHeight="1" spans="1:10">
      <c r="A19" s="93" t="s">
        <v>64</v>
      </c>
      <c r="B19" s="93" t="s">
        <v>65</v>
      </c>
      <c r="C19" s="93" t="s">
        <v>67</v>
      </c>
      <c r="D19" s="93" t="s">
        <v>85</v>
      </c>
      <c r="E19" s="95">
        <v>1189000</v>
      </c>
      <c r="F19" s="95">
        <v>0</v>
      </c>
      <c r="G19" s="95">
        <v>1189000</v>
      </c>
      <c r="H19" s="92"/>
      <c r="I19" s="93"/>
      <c r="J19" s="93"/>
    </row>
  </sheetData>
  <sheetProtection formatCells="0" formatColumns="0" formatRows="0"/>
  <mergeCells count="8">
    <mergeCell ref="A2:J2"/>
    <mergeCell ref="D4:D5"/>
    <mergeCell ref="E4:E5"/>
    <mergeCell ref="F4:F5"/>
    <mergeCell ref="G4:G5"/>
    <mergeCell ref="H4:H5"/>
    <mergeCell ref="I4:I5"/>
    <mergeCell ref="J4:J5"/>
  </mergeCells>
  <pageMargins left="0.748031496062992" right="0.748031496062992" top="0.984251968503937" bottom="0.984251968503937" header="0.511811023622047" footer="0.511811023622047"/>
  <pageSetup paperSize="9" scale="11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showGridLines="0" showZeros="0" workbookViewId="0">
      <selection activeCell="E21" sqref="E21"/>
    </sheetView>
  </sheetViews>
  <sheetFormatPr defaultColWidth="9" defaultRowHeight="14.25" outlineLevelCol="5"/>
  <cols>
    <col min="1" max="1" width="24" customWidth="1"/>
    <col min="2" max="2" width="18.125" customWidth="1"/>
    <col min="3" max="3" width="28.25" customWidth="1"/>
    <col min="4" max="4" width="20.125" customWidth="1"/>
    <col min="5" max="5" width="20.875" customWidth="1"/>
    <col min="6" max="6" width="21.375" customWidth="1"/>
  </cols>
  <sheetData>
    <row r="1" ht="24" customHeight="1"/>
    <row r="2" ht="20.25" customHeight="1" spans="1:6">
      <c r="A2" s="27" t="s">
        <v>86</v>
      </c>
      <c r="B2" s="27"/>
      <c r="C2" s="27"/>
      <c r="D2" s="27"/>
      <c r="E2" s="27"/>
      <c r="F2" s="27"/>
    </row>
    <row r="3" customHeight="1" spans="1:6">
      <c r="A3" s="5" t="str">
        <f>'2020年部门收支总表'!A3</f>
        <v>单位名称：龙山县应急管理局</v>
      </c>
      <c r="B3" s="28"/>
      <c r="C3" s="28"/>
      <c r="D3" s="28"/>
      <c r="E3" s="28"/>
      <c r="F3" s="28" t="s">
        <v>26</v>
      </c>
    </row>
    <row r="4" ht="27" customHeight="1" spans="1:6">
      <c r="A4" s="34" t="s">
        <v>87</v>
      </c>
      <c r="B4" s="34"/>
      <c r="C4" s="34" t="s">
        <v>88</v>
      </c>
      <c r="D4" s="34"/>
      <c r="E4" s="34"/>
      <c r="F4" s="34"/>
    </row>
    <row r="5" spans="1:6">
      <c r="A5" s="34" t="s">
        <v>89</v>
      </c>
      <c r="B5" s="34" t="s">
        <v>90</v>
      </c>
      <c r="C5" s="34" t="s">
        <v>89</v>
      </c>
      <c r="D5" s="34" t="s">
        <v>31</v>
      </c>
      <c r="E5" s="34" t="s">
        <v>91</v>
      </c>
      <c r="F5" s="34" t="s">
        <v>92</v>
      </c>
    </row>
    <row r="6" s="26" customFormat="1" spans="1:6">
      <c r="A6" s="64" t="s">
        <v>93</v>
      </c>
      <c r="B6" s="65">
        <f>B7+B8</f>
        <v>5144473</v>
      </c>
      <c r="C6" s="64" t="s">
        <v>94</v>
      </c>
      <c r="D6" s="66">
        <v>5144473</v>
      </c>
      <c r="E6" s="66">
        <v>5144473</v>
      </c>
      <c r="F6" s="66">
        <v>0</v>
      </c>
    </row>
    <row r="7" s="26" customFormat="1" spans="1:6">
      <c r="A7" s="64" t="s">
        <v>95</v>
      </c>
      <c r="B7" s="65">
        <v>5144473</v>
      </c>
      <c r="C7" s="64" t="s">
        <v>96</v>
      </c>
      <c r="D7" s="66"/>
      <c r="E7" s="66"/>
      <c r="F7" s="66">
        <v>0</v>
      </c>
    </row>
    <row r="8" s="26" customFormat="1" spans="1:6">
      <c r="A8" s="64" t="s">
        <v>97</v>
      </c>
      <c r="B8" s="65"/>
      <c r="C8" s="64" t="s">
        <v>98</v>
      </c>
      <c r="D8" s="66"/>
      <c r="E8" s="66"/>
      <c r="F8" s="66">
        <v>0</v>
      </c>
    </row>
    <row r="9" s="26" customFormat="1" spans="1:6">
      <c r="A9" s="64"/>
      <c r="B9" s="64"/>
      <c r="C9" s="64" t="s">
        <v>99</v>
      </c>
      <c r="D9" s="66"/>
      <c r="E9" s="66"/>
      <c r="F9" s="66">
        <v>0</v>
      </c>
    </row>
    <row r="10" s="26" customFormat="1" spans="1:6">
      <c r="A10" s="64"/>
      <c r="B10" s="64"/>
      <c r="C10" s="64" t="s">
        <v>100</v>
      </c>
      <c r="D10" s="66"/>
      <c r="E10" s="66"/>
      <c r="F10" s="66">
        <v>0</v>
      </c>
    </row>
    <row r="11" s="26" customFormat="1" spans="1:6">
      <c r="A11" s="64"/>
      <c r="B11" s="64"/>
      <c r="C11" s="64" t="s">
        <v>101</v>
      </c>
      <c r="D11" s="66"/>
      <c r="E11" s="66"/>
      <c r="F11" s="66">
        <v>0</v>
      </c>
    </row>
    <row r="12" s="26" customFormat="1" spans="1:6">
      <c r="A12" s="64"/>
      <c r="B12" s="64"/>
      <c r="C12" s="64" t="s">
        <v>102</v>
      </c>
      <c r="D12" s="66"/>
      <c r="E12" s="66"/>
      <c r="F12" s="66">
        <v>0</v>
      </c>
    </row>
    <row r="13" s="26" customFormat="1" spans="1:6">
      <c r="A13" s="64"/>
      <c r="B13" s="64"/>
      <c r="C13" s="64" t="s">
        <v>103</v>
      </c>
      <c r="D13" s="67">
        <v>411931</v>
      </c>
      <c r="E13" s="67">
        <v>411931</v>
      </c>
      <c r="F13" s="66">
        <v>0</v>
      </c>
    </row>
    <row r="14" s="26" customFormat="1" spans="1:6">
      <c r="A14" s="64"/>
      <c r="B14" s="64"/>
      <c r="C14" s="64" t="s">
        <v>104</v>
      </c>
      <c r="D14" s="67"/>
      <c r="E14" s="67"/>
      <c r="F14" s="66">
        <v>0</v>
      </c>
    </row>
    <row r="15" s="26" customFormat="1" spans="1:6">
      <c r="A15" s="64"/>
      <c r="B15" s="64"/>
      <c r="C15" s="64" t="s">
        <v>105</v>
      </c>
      <c r="D15" s="67">
        <v>201715</v>
      </c>
      <c r="E15" s="67">
        <v>201715</v>
      </c>
      <c r="F15" s="66">
        <v>0</v>
      </c>
    </row>
    <row r="16" s="26" customFormat="1" spans="1:6">
      <c r="A16" s="64" t="s">
        <v>106</v>
      </c>
      <c r="B16" s="65">
        <v>0</v>
      </c>
      <c r="C16" s="64" t="s">
        <v>107</v>
      </c>
      <c r="D16" s="66"/>
      <c r="E16" s="66"/>
      <c r="F16" s="66">
        <v>0</v>
      </c>
    </row>
    <row r="17" s="26" customFormat="1" spans="1:6">
      <c r="A17" s="64" t="s">
        <v>95</v>
      </c>
      <c r="B17" s="64"/>
      <c r="C17" s="64" t="s">
        <v>108</v>
      </c>
      <c r="D17" s="66"/>
      <c r="E17" s="66"/>
      <c r="F17" s="66">
        <v>0</v>
      </c>
    </row>
    <row r="18" s="26" customFormat="1" spans="1:6">
      <c r="A18" s="64" t="s">
        <v>97</v>
      </c>
      <c r="B18" s="64"/>
      <c r="C18" s="64" t="s">
        <v>109</v>
      </c>
      <c r="D18" s="66"/>
      <c r="E18" s="66"/>
      <c r="F18" s="66">
        <v>0</v>
      </c>
    </row>
    <row r="19" s="26" customFormat="1" spans="1:6">
      <c r="A19" s="64"/>
      <c r="B19" s="64"/>
      <c r="C19" s="64" t="s">
        <v>110</v>
      </c>
      <c r="D19" s="66"/>
      <c r="E19" s="66"/>
      <c r="F19" s="66">
        <v>0</v>
      </c>
    </row>
    <row r="20" s="26" customFormat="1" spans="1:6">
      <c r="A20" s="64"/>
      <c r="B20" s="64"/>
      <c r="C20" s="64" t="s">
        <v>111</v>
      </c>
      <c r="D20" s="66"/>
      <c r="E20" s="66"/>
      <c r="F20" s="66">
        <v>0</v>
      </c>
    </row>
    <row r="21" s="26" customFormat="1" spans="1:6">
      <c r="A21" s="64"/>
      <c r="B21" s="64"/>
      <c r="C21" s="64" t="s">
        <v>112</v>
      </c>
      <c r="D21" s="66"/>
      <c r="E21" s="66"/>
      <c r="F21" s="66">
        <v>0</v>
      </c>
    </row>
    <row r="22" s="26" customFormat="1" spans="1:6">
      <c r="A22" s="64"/>
      <c r="B22" s="64"/>
      <c r="C22" s="64" t="s">
        <v>113</v>
      </c>
      <c r="D22" s="66"/>
      <c r="E22" s="66"/>
      <c r="F22" s="66">
        <v>0</v>
      </c>
    </row>
    <row r="23" s="26" customFormat="1" spans="1:6">
      <c r="A23" s="64"/>
      <c r="B23" s="64"/>
      <c r="C23" s="64" t="s">
        <v>114</v>
      </c>
      <c r="D23" s="66"/>
      <c r="E23" s="66"/>
      <c r="F23" s="66">
        <v>0</v>
      </c>
    </row>
    <row r="24" s="26" customFormat="1" spans="1:6">
      <c r="A24" s="64"/>
      <c r="B24" s="64"/>
      <c r="C24" s="64" t="s">
        <v>115</v>
      </c>
      <c r="D24" s="66"/>
      <c r="E24" s="66"/>
      <c r="F24" s="66">
        <v>0</v>
      </c>
    </row>
    <row r="25" s="26" customFormat="1" spans="1:6">
      <c r="A25" s="64"/>
      <c r="B25" s="64"/>
      <c r="C25" s="68" t="s">
        <v>116</v>
      </c>
      <c r="D25" s="66"/>
      <c r="E25" s="66"/>
      <c r="F25" s="66">
        <v>0</v>
      </c>
    </row>
    <row r="26" s="26" customFormat="1" spans="1:6">
      <c r="A26" s="64"/>
      <c r="B26" s="64"/>
      <c r="C26" s="68" t="s">
        <v>117</v>
      </c>
      <c r="D26" s="69"/>
      <c r="E26" s="69"/>
      <c r="F26" s="69">
        <v>0</v>
      </c>
    </row>
    <row r="27" spans="1:6">
      <c r="A27" s="34"/>
      <c r="B27" s="34"/>
      <c r="C27" s="70" t="s">
        <v>118</v>
      </c>
      <c r="D27" s="67">
        <v>4530827</v>
      </c>
      <c r="E27" s="67">
        <v>4530827</v>
      </c>
      <c r="F27" s="71"/>
    </row>
    <row r="28" spans="1:6">
      <c r="A28" s="34"/>
      <c r="B28" s="34"/>
      <c r="C28" s="34"/>
      <c r="D28" s="34"/>
      <c r="E28" s="71"/>
      <c r="F28" s="71"/>
    </row>
    <row r="29" s="26" customFormat="1" spans="1:6">
      <c r="A29" s="64"/>
      <c r="B29" s="64"/>
      <c r="C29" s="64" t="s">
        <v>119</v>
      </c>
      <c r="D29" s="69"/>
      <c r="E29" s="66"/>
      <c r="F29" s="66">
        <v>0</v>
      </c>
    </row>
    <row r="30" spans="1:6">
      <c r="A30" s="34"/>
      <c r="B30" s="34"/>
      <c r="C30" s="34"/>
      <c r="D30" s="34"/>
      <c r="E30" s="71"/>
      <c r="F30" s="71"/>
    </row>
    <row r="31" spans="1:6">
      <c r="A31" s="34"/>
      <c r="B31" s="34"/>
      <c r="C31" s="34"/>
      <c r="D31" s="34"/>
      <c r="E31" s="71"/>
      <c r="F31" s="71"/>
    </row>
    <row r="32" spans="1:6">
      <c r="A32" s="34"/>
      <c r="B32" s="34"/>
      <c r="C32" s="34"/>
      <c r="D32" s="34"/>
      <c r="E32" s="71"/>
      <c r="F32" s="71"/>
    </row>
    <row r="33" s="26" customFormat="1" spans="1:6">
      <c r="A33" s="64" t="s">
        <v>120</v>
      </c>
      <c r="B33" s="65">
        <f>B6+B16</f>
        <v>5144473</v>
      </c>
      <c r="C33" s="64" t="s">
        <v>121</v>
      </c>
      <c r="D33" s="65">
        <f>D6+D29</f>
        <v>5144473</v>
      </c>
      <c r="E33" s="65">
        <f>E6+E29</f>
        <v>5144473</v>
      </c>
      <c r="F33" s="65">
        <f>F6+F29</f>
        <v>0</v>
      </c>
    </row>
  </sheetData>
  <sheetProtection formatCells="0" formatColumns="0" formatRows="0"/>
  <mergeCells count="1">
    <mergeCell ref="A2:F2"/>
  </mergeCells>
  <pageMargins left="0.75" right="0.75" top="0.39" bottom="0.39" header="0.51" footer="0.51"/>
  <pageSetup paperSize="9" scale="90" orientation="landscape" horizontalDpi="2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workbookViewId="0">
      <selection activeCell="A4" sqref="A4:C4"/>
    </sheetView>
  </sheetViews>
  <sheetFormatPr defaultColWidth="9" defaultRowHeight="14.25" outlineLevelCol="6"/>
  <cols>
    <col min="4" max="4" width="32.125" customWidth="1"/>
    <col min="5" max="5" width="18.375" customWidth="1"/>
    <col min="6" max="7" width="13.375" customWidth="1"/>
  </cols>
  <sheetData>
    <row r="1" customHeight="1"/>
    <row r="2" ht="20.25" customHeight="1" spans="1:7">
      <c r="A2" s="27" t="s">
        <v>122</v>
      </c>
      <c r="B2" s="27"/>
      <c r="C2" s="27"/>
      <c r="D2" s="27"/>
      <c r="E2" s="27"/>
      <c r="F2" s="27"/>
      <c r="G2" s="27"/>
    </row>
    <row r="3" customHeight="1" spans="1:7">
      <c r="A3" s="5" t="str">
        <f>'2020年部门收支总表'!A3</f>
        <v>单位名称：龙山县应急管理局</v>
      </c>
      <c r="B3" s="28"/>
      <c r="C3" s="28"/>
      <c r="D3" s="28"/>
      <c r="E3" s="28"/>
      <c r="F3" s="28"/>
      <c r="G3" s="28" t="s">
        <v>26</v>
      </c>
    </row>
    <row r="4" customHeight="1" spans="1:7">
      <c r="A4" s="30" t="s">
        <v>70</v>
      </c>
      <c r="B4" s="31"/>
      <c r="C4" s="32"/>
      <c r="D4" s="59" t="s">
        <v>123</v>
      </c>
      <c r="E4" s="59" t="s">
        <v>71</v>
      </c>
      <c r="F4" s="59" t="s">
        <v>72</v>
      </c>
      <c r="G4" s="59" t="s">
        <v>73</v>
      </c>
    </row>
    <row r="5" customHeight="1" spans="1:7">
      <c r="A5" s="34" t="s">
        <v>27</v>
      </c>
      <c r="B5" s="34" t="s">
        <v>28</v>
      </c>
      <c r="C5" s="34" t="s">
        <v>29</v>
      </c>
      <c r="D5" s="60"/>
      <c r="E5" s="60"/>
      <c r="F5" s="60"/>
      <c r="G5" s="60"/>
    </row>
    <row r="6" customHeight="1" spans="1:7">
      <c r="A6" s="34" t="s">
        <v>41</v>
      </c>
      <c r="B6" s="34" t="s">
        <v>41</v>
      </c>
      <c r="C6" s="34" t="s">
        <v>41</v>
      </c>
      <c r="D6" s="34" t="s">
        <v>41</v>
      </c>
      <c r="E6" s="33">
        <v>1</v>
      </c>
      <c r="F6" s="33">
        <v>2</v>
      </c>
      <c r="G6" s="33">
        <v>3</v>
      </c>
    </row>
    <row r="7" s="58" customFormat="1" ht="15.75" customHeight="1" spans="1:7">
      <c r="A7" s="61"/>
      <c r="B7" s="61"/>
      <c r="C7" s="61"/>
      <c r="D7" s="61" t="s">
        <v>31</v>
      </c>
      <c r="E7" s="23">
        <v>5144473</v>
      </c>
      <c r="F7" s="23">
        <v>3955473</v>
      </c>
      <c r="G7" s="16">
        <v>1189000</v>
      </c>
    </row>
    <row r="8" ht="15.75" customHeight="1" spans="1:7">
      <c r="A8" s="62" t="s">
        <v>42</v>
      </c>
      <c r="B8" s="62"/>
      <c r="C8" s="62"/>
      <c r="D8" s="63" t="s">
        <v>43</v>
      </c>
      <c r="E8" s="23">
        <v>411931</v>
      </c>
      <c r="F8" s="23">
        <v>411931</v>
      </c>
      <c r="G8" s="16">
        <v>0</v>
      </c>
    </row>
    <row r="9" ht="15.75" customHeight="1" spans="1:7">
      <c r="A9" s="62"/>
      <c r="B9" s="62" t="s">
        <v>44</v>
      </c>
      <c r="C9" s="62"/>
      <c r="D9" s="63" t="s">
        <v>45</v>
      </c>
      <c r="E9" s="23">
        <v>388848</v>
      </c>
      <c r="F9" s="23">
        <v>388848</v>
      </c>
      <c r="G9" s="16">
        <v>0</v>
      </c>
    </row>
    <row r="10" ht="15.75" customHeight="1" spans="1:7">
      <c r="A10" s="62" t="s">
        <v>46</v>
      </c>
      <c r="B10" s="62" t="s">
        <v>47</v>
      </c>
      <c r="C10" s="62" t="s">
        <v>44</v>
      </c>
      <c r="D10" s="63" t="s">
        <v>48</v>
      </c>
      <c r="E10" s="23">
        <v>388848</v>
      </c>
      <c r="F10" s="23">
        <v>388848</v>
      </c>
      <c r="G10" s="16">
        <v>0</v>
      </c>
    </row>
    <row r="11" ht="15.75" customHeight="1" spans="1:7">
      <c r="A11" s="62"/>
      <c r="B11" s="62" t="s">
        <v>49</v>
      </c>
      <c r="C11" s="62"/>
      <c r="D11" s="63" t="s">
        <v>50</v>
      </c>
      <c r="E11" s="23">
        <v>23083</v>
      </c>
      <c r="F11" s="23">
        <v>23083</v>
      </c>
      <c r="G11" s="16">
        <v>0</v>
      </c>
    </row>
    <row r="12" ht="15.75" customHeight="1" spans="1:7">
      <c r="A12" s="62" t="s">
        <v>46</v>
      </c>
      <c r="B12" s="62" t="s">
        <v>51</v>
      </c>
      <c r="C12" s="62" t="s">
        <v>52</v>
      </c>
      <c r="D12" s="63" t="s">
        <v>53</v>
      </c>
      <c r="E12" s="23">
        <v>23083</v>
      </c>
      <c r="F12" s="23">
        <v>23083</v>
      </c>
      <c r="G12" s="16">
        <v>0</v>
      </c>
    </row>
    <row r="13" ht="15.75" customHeight="1" spans="1:7">
      <c r="A13" s="62" t="s">
        <v>54</v>
      </c>
      <c r="B13" s="62"/>
      <c r="C13" s="62"/>
      <c r="D13" s="63" t="s">
        <v>55</v>
      </c>
      <c r="E13" s="23">
        <v>201715</v>
      </c>
      <c r="F13" s="23">
        <v>201715</v>
      </c>
      <c r="G13" s="16">
        <v>0</v>
      </c>
    </row>
    <row r="14" ht="15.75" customHeight="1" spans="1:7">
      <c r="A14" s="62"/>
      <c r="B14" s="62" t="s">
        <v>56</v>
      </c>
      <c r="C14" s="62"/>
      <c r="D14" s="63" t="s">
        <v>57</v>
      </c>
      <c r="E14" s="23">
        <v>201715</v>
      </c>
      <c r="F14" s="23">
        <v>201715</v>
      </c>
      <c r="G14" s="16">
        <v>0</v>
      </c>
    </row>
    <row r="15" ht="15.75" customHeight="1" spans="1:7">
      <c r="A15" s="62" t="s">
        <v>58</v>
      </c>
      <c r="B15" s="62" t="s">
        <v>59</v>
      </c>
      <c r="C15" s="62" t="s">
        <v>52</v>
      </c>
      <c r="D15" s="63" t="s">
        <v>60</v>
      </c>
      <c r="E15" s="23">
        <v>201715</v>
      </c>
      <c r="F15" s="23">
        <v>201715</v>
      </c>
      <c r="G15" s="16">
        <v>0</v>
      </c>
    </row>
    <row r="16" ht="15.75" customHeight="1" spans="1:7">
      <c r="A16" s="62" t="s">
        <v>61</v>
      </c>
      <c r="B16" s="62"/>
      <c r="C16" s="62"/>
      <c r="D16" s="63" t="s">
        <v>62</v>
      </c>
      <c r="E16" s="23">
        <v>4530827</v>
      </c>
      <c r="F16" s="23">
        <v>3341827</v>
      </c>
      <c r="G16" s="16">
        <v>1189000</v>
      </c>
    </row>
    <row r="17" ht="15.75" customHeight="1" spans="1:7">
      <c r="A17" s="62"/>
      <c r="B17" s="62" t="s">
        <v>52</v>
      </c>
      <c r="C17" s="62"/>
      <c r="D17" s="62" t="s">
        <v>63</v>
      </c>
      <c r="E17" s="23">
        <v>4530827</v>
      </c>
      <c r="F17" s="23">
        <v>3341827</v>
      </c>
      <c r="G17" s="16">
        <v>1189000</v>
      </c>
    </row>
    <row r="18" spans="1:7">
      <c r="A18" s="62" t="s">
        <v>64</v>
      </c>
      <c r="B18" s="62" t="s">
        <v>65</v>
      </c>
      <c r="C18" s="62" t="s">
        <v>52</v>
      </c>
      <c r="D18" s="62" t="s">
        <v>66</v>
      </c>
      <c r="E18" s="23">
        <v>3341827</v>
      </c>
      <c r="F18" s="23">
        <v>3341827</v>
      </c>
      <c r="G18" s="16">
        <v>0</v>
      </c>
    </row>
    <row r="19" spans="1:7">
      <c r="A19" s="62" t="s">
        <v>64</v>
      </c>
      <c r="B19" s="62" t="s">
        <v>65</v>
      </c>
      <c r="C19" s="62" t="s">
        <v>67</v>
      </c>
      <c r="D19" s="62" t="s">
        <v>68</v>
      </c>
      <c r="E19" s="23">
        <v>1189000</v>
      </c>
      <c r="F19" s="23">
        <v>0</v>
      </c>
      <c r="G19" s="16">
        <v>1189000</v>
      </c>
    </row>
  </sheetData>
  <sheetProtection formatCells="0" formatColumns="0" formatRows="0"/>
  <mergeCells count="6">
    <mergeCell ref="A2:G2"/>
    <mergeCell ref="A4:C4"/>
    <mergeCell ref="D4:D5"/>
    <mergeCell ref="E4:E5"/>
    <mergeCell ref="F4:F5"/>
    <mergeCell ref="G4:G5"/>
  </mergeCells>
  <pageMargins left="0.748031496062992" right="0.748031496062992" top="0.984251968503937" bottom="0.984251968503937" header="0.511811023622047" footer="0.511811023622047"/>
  <pageSetup paperSize="9" scale="12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3"/>
  <sheetViews>
    <sheetView showGridLines="0" showZeros="0" topLeftCell="A4" workbookViewId="0">
      <selection activeCell="F14" sqref="F14"/>
    </sheetView>
  </sheetViews>
  <sheetFormatPr defaultColWidth="9" defaultRowHeight="14.25" outlineLevelCol="5"/>
  <cols>
    <col min="1" max="1" width="10.875" customWidth="1"/>
    <col min="2" max="2" width="9.75" customWidth="1"/>
    <col min="3" max="3" width="34.25" customWidth="1"/>
    <col min="4" max="4" width="14.75" customWidth="1"/>
    <col min="5" max="5" width="11.875" customWidth="1"/>
    <col min="6" max="6" width="13.875" customWidth="1"/>
  </cols>
  <sheetData>
    <row r="1" spans="1:4">
      <c r="A1" s="38"/>
      <c r="B1" s="38"/>
      <c r="C1" s="38"/>
      <c r="D1" s="38"/>
    </row>
    <row r="2" ht="25.5" spans="1:5">
      <c r="A2" s="4" t="s">
        <v>124</v>
      </c>
      <c r="B2" s="4"/>
      <c r="C2" s="4"/>
      <c r="D2" s="4"/>
      <c r="E2" s="4"/>
    </row>
    <row r="3" ht="25.5" spans="1:4">
      <c r="A3" s="39"/>
      <c r="B3" s="39"/>
      <c r="C3" s="39"/>
      <c r="D3" s="40"/>
    </row>
    <row r="4" spans="1:6">
      <c r="A4" s="5" t="str">
        <f>'2020年部门收支总表'!A3</f>
        <v>单位名称：龙山县应急管理局</v>
      </c>
      <c r="B4" s="38"/>
      <c r="C4" s="38"/>
      <c r="F4" s="41" t="s">
        <v>26</v>
      </c>
    </row>
    <row r="5" spans="1:6">
      <c r="A5" s="42" t="s">
        <v>125</v>
      </c>
      <c r="B5" s="43"/>
      <c r="C5" s="44" t="s">
        <v>126</v>
      </c>
      <c r="D5" s="45" t="s">
        <v>127</v>
      </c>
      <c r="E5" s="45" t="s">
        <v>128</v>
      </c>
      <c r="F5" s="45" t="s">
        <v>129</v>
      </c>
    </row>
    <row r="6" spans="1:6">
      <c r="A6" s="46" t="s">
        <v>27</v>
      </c>
      <c r="B6" s="46" t="s">
        <v>28</v>
      </c>
      <c r="C6" s="46"/>
      <c r="D6" s="45">
        <v>1</v>
      </c>
      <c r="E6" s="45">
        <v>2</v>
      </c>
      <c r="F6" s="45">
        <v>3</v>
      </c>
    </row>
    <row r="7" spans="1:6">
      <c r="A7" s="47"/>
      <c r="B7" s="47"/>
      <c r="C7" s="48" t="s">
        <v>31</v>
      </c>
      <c r="D7" s="49">
        <f>E7+F7</f>
        <v>3955473</v>
      </c>
      <c r="E7" s="50">
        <f>E8+E22+E50+E67</f>
        <v>3135473</v>
      </c>
      <c r="F7" s="49">
        <f>F22+F67</f>
        <v>820000</v>
      </c>
    </row>
    <row r="8" spans="1:6">
      <c r="A8" s="51" t="s">
        <v>130</v>
      </c>
      <c r="B8" s="51"/>
      <c r="C8" s="52" t="s">
        <v>131</v>
      </c>
      <c r="D8" s="49">
        <f>SUM(D9:D21)</f>
        <v>3117533</v>
      </c>
      <c r="E8" s="50">
        <f>SUM(E9:E21)</f>
        <v>3117533</v>
      </c>
      <c r="F8" s="49">
        <f>SUM(F9:F21)</f>
        <v>0</v>
      </c>
    </row>
    <row r="9" spans="1:6">
      <c r="A9" s="51" t="s">
        <v>130</v>
      </c>
      <c r="B9" s="51" t="s">
        <v>52</v>
      </c>
      <c r="C9" s="52" t="s">
        <v>132</v>
      </c>
      <c r="D9" s="53">
        <v>1354536</v>
      </c>
      <c r="E9" s="53">
        <v>1354536</v>
      </c>
      <c r="F9" s="54"/>
    </row>
    <row r="10" spans="1:6">
      <c r="A10" s="51" t="s">
        <v>130</v>
      </c>
      <c r="B10" s="51" t="s">
        <v>67</v>
      </c>
      <c r="C10" s="52" t="s">
        <v>133</v>
      </c>
      <c r="D10" s="53">
        <v>774840</v>
      </c>
      <c r="E10" s="53">
        <v>774840</v>
      </c>
      <c r="F10" s="54"/>
    </row>
    <row r="11" spans="1:6">
      <c r="A11" s="51" t="s">
        <v>130</v>
      </c>
      <c r="B11" s="51" t="s">
        <v>134</v>
      </c>
      <c r="C11" s="52" t="s">
        <v>135</v>
      </c>
      <c r="D11" s="53">
        <v>73587</v>
      </c>
      <c r="E11" s="53">
        <v>73587</v>
      </c>
      <c r="F11" s="54"/>
    </row>
    <row r="12" spans="1:6">
      <c r="A12" s="51" t="s">
        <v>130</v>
      </c>
      <c r="B12" s="51" t="s">
        <v>136</v>
      </c>
      <c r="C12" s="52" t="s">
        <v>137</v>
      </c>
      <c r="D12" s="49"/>
      <c r="E12" s="54"/>
      <c r="F12" s="54"/>
    </row>
    <row r="13" spans="1:6">
      <c r="A13" s="51" t="s">
        <v>130</v>
      </c>
      <c r="B13" s="51" t="s">
        <v>138</v>
      </c>
      <c r="C13" s="52" t="s">
        <v>139</v>
      </c>
      <c r="D13" s="53">
        <v>300924</v>
      </c>
      <c r="E13" s="53">
        <v>300924</v>
      </c>
      <c r="F13" s="54"/>
    </row>
    <row r="14" spans="1:6">
      <c r="A14" s="51" t="s">
        <v>130</v>
      </c>
      <c r="B14" s="51" t="s">
        <v>140</v>
      </c>
      <c r="C14" s="52" t="s">
        <v>141</v>
      </c>
      <c r="D14" s="53">
        <v>388848</v>
      </c>
      <c r="E14" s="53">
        <v>388848</v>
      </c>
      <c r="F14" s="54"/>
    </row>
    <row r="15" spans="1:6">
      <c r="A15" s="51" t="s">
        <v>130</v>
      </c>
      <c r="B15" s="51" t="s">
        <v>142</v>
      </c>
      <c r="C15" s="52" t="s">
        <v>143</v>
      </c>
      <c r="D15" s="49"/>
      <c r="E15" s="54"/>
      <c r="F15" s="54"/>
    </row>
    <row r="16" spans="1:6">
      <c r="A16" s="51" t="s">
        <v>130</v>
      </c>
      <c r="B16" s="51">
        <v>10</v>
      </c>
      <c r="C16" s="52" t="s">
        <v>144</v>
      </c>
      <c r="D16" s="53">
        <v>201715</v>
      </c>
      <c r="E16" s="53">
        <v>201715</v>
      </c>
      <c r="F16" s="54"/>
    </row>
    <row r="17" spans="1:6">
      <c r="A17" s="51" t="s">
        <v>130</v>
      </c>
      <c r="B17" s="51" t="s">
        <v>56</v>
      </c>
      <c r="C17" s="52" t="s">
        <v>145</v>
      </c>
      <c r="D17" s="49"/>
      <c r="E17" s="54"/>
      <c r="F17" s="54"/>
    </row>
    <row r="18" spans="1:6">
      <c r="A18" s="51" t="s">
        <v>130</v>
      </c>
      <c r="B18" s="51" t="s">
        <v>146</v>
      </c>
      <c r="C18" s="52" t="s">
        <v>147</v>
      </c>
      <c r="D18" s="53">
        <v>23083</v>
      </c>
      <c r="E18" s="53">
        <v>23083</v>
      </c>
      <c r="F18" s="54"/>
    </row>
    <row r="19" spans="1:6">
      <c r="A19" s="51" t="s">
        <v>130</v>
      </c>
      <c r="B19" s="51">
        <v>13</v>
      </c>
      <c r="C19" s="52" t="s">
        <v>148</v>
      </c>
      <c r="D19" s="49"/>
      <c r="E19" s="54"/>
      <c r="F19" s="54"/>
    </row>
    <row r="20" spans="1:6">
      <c r="A20" s="51" t="s">
        <v>130</v>
      </c>
      <c r="B20" s="51">
        <v>14</v>
      </c>
      <c r="C20" s="52" t="s">
        <v>149</v>
      </c>
      <c r="D20" s="49"/>
      <c r="E20" s="54"/>
      <c r="F20" s="54"/>
    </row>
    <row r="21" spans="1:6">
      <c r="A21" s="51" t="s">
        <v>130</v>
      </c>
      <c r="B21" s="51" t="s">
        <v>49</v>
      </c>
      <c r="C21" s="52" t="s">
        <v>150</v>
      </c>
      <c r="D21" s="49"/>
      <c r="E21" s="54"/>
      <c r="F21" s="54"/>
    </row>
    <row r="22" spans="1:6">
      <c r="A22" s="51">
        <v>302</v>
      </c>
      <c r="B22" s="51"/>
      <c r="C22" s="52" t="s">
        <v>151</v>
      </c>
      <c r="D22" s="49">
        <f>SUM(D23:D49)</f>
        <v>800000</v>
      </c>
      <c r="E22" s="49">
        <f>SUM(E23:E49)</f>
        <v>0</v>
      </c>
      <c r="F22" s="49">
        <f>SUM(F23:F49)</f>
        <v>800000</v>
      </c>
    </row>
    <row r="23" spans="1:6">
      <c r="A23" s="51">
        <v>302</v>
      </c>
      <c r="B23" s="51" t="s">
        <v>52</v>
      </c>
      <c r="C23" s="52" t="s">
        <v>152</v>
      </c>
      <c r="D23" s="53">
        <v>170000</v>
      </c>
      <c r="E23" s="53">
        <v>0</v>
      </c>
      <c r="F23" s="53">
        <v>170000</v>
      </c>
    </row>
    <row r="24" spans="1:6">
      <c r="A24" s="51">
        <v>302</v>
      </c>
      <c r="B24" s="51" t="s">
        <v>67</v>
      </c>
      <c r="C24" s="52" t="s">
        <v>153</v>
      </c>
      <c r="D24" s="53">
        <v>20000</v>
      </c>
      <c r="E24" s="53">
        <v>0</v>
      </c>
      <c r="F24" s="53">
        <v>20000</v>
      </c>
    </row>
    <row r="25" spans="1:6">
      <c r="A25" s="51">
        <v>302</v>
      </c>
      <c r="B25" s="51" t="s">
        <v>134</v>
      </c>
      <c r="C25" s="52" t="s">
        <v>154</v>
      </c>
      <c r="D25" s="49"/>
      <c r="E25" s="54"/>
      <c r="F25" s="54"/>
    </row>
    <row r="26" spans="1:6">
      <c r="A26" s="51">
        <v>302</v>
      </c>
      <c r="B26" s="51" t="s">
        <v>155</v>
      </c>
      <c r="C26" s="52" t="s">
        <v>156</v>
      </c>
      <c r="D26" s="49"/>
      <c r="E26" s="54"/>
      <c r="F26" s="54"/>
    </row>
    <row r="27" spans="1:6">
      <c r="A27" s="51">
        <v>302</v>
      </c>
      <c r="B27" s="51" t="s">
        <v>44</v>
      </c>
      <c r="C27" s="52" t="s">
        <v>157</v>
      </c>
      <c r="D27" s="53">
        <v>10000</v>
      </c>
      <c r="E27" s="53">
        <v>0</v>
      </c>
      <c r="F27" s="53">
        <v>10000</v>
      </c>
    </row>
    <row r="28" spans="1:6">
      <c r="A28" s="51">
        <v>302</v>
      </c>
      <c r="B28" s="51" t="s">
        <v>136</v>
      </c>
      <c r="C28" s="52" t="s">
        <v>158</v>
      </c>
      <c r="D28" s="53">
        <v>40000</v>
      </c>
      <c r="E28" s="53">
        <v>0</v>
      </c>
      <c r="F28" s="53">
        <v>40000</v>
      </c>
    </row>
    <row r="29" spans="1:6">
      <c r="A29" s="51">
        <v>302</v>
      </c>
      <c r="B29" s="51" t="s">
        <v>138</v>
      </c>
      <c r="C29" s="52" t="s">
        <v>159</v>
      </c>
      <c r="D29" s="49"/>
      <c r="E29" s="54"/>
      <c r="F29" s="54"/>
    </row>
    <row r="30" spans="1:6">
      <c r="A30" s="51">
        <v>302</v>
      </c>
      <c r="B30" s="51" t="s">
        <v>140</v>
      </c>
      <c r="C30" s="52" t="s">
        <v>160</v>
      </c>
      <c r="D30" s="49"/>
      <c r="E30" s="54"/>
      <c r="F30" s="54"/>
    </row>
    <row r="31" spans="1:6">
      <c r="A31" s="55">
        <v>302</v>
      </c>
      <c r="B31" s="55" t="s">
        <v>142</v>
      </c>
      <c r="C31" s="56" t="s">
        <v>161</v>
      </c>
      <c r="D31" s="54"/>
      <c r="E31" s="54"/>
      <c r="F31" s="54"/>
    </row>
    <row r="32" spans="1:6">
      <c r="A32" s="55">
        <v>302</v>
      </c>
      <c r="B32" s="55">
        <v>11</v>
      </c>
      <c r="C32" s="56" t="s">
        <v>162</v>
      </c>
      <c r="D32" s="53">
        <v>31000</v>
      </c>
      <c r="E32" s="53">
        <v>0</v>
      </c>
      <c r="F32" s="53">
        <v>31000</v>
      </c>
    </row>
    <row r="33" spans="1:6">
      <c r="A33" s="55">
        <v>302</v>
      </c>
      <c r="B33" s="55">
        <v>12</v>
      </c>
      <c r="C33" s="56" t="s">
        <v>163</v>
      </c>
      <c r="D33" s="54"/>
      <c r="E33" s="54"/>
      <c r="F33" s="54"/>
    </row>
    <row r="34" spans="1:6">
      <c r="A34" s="55">
        <v>302</v>
      </c>
      <c r="B34" s="55">
        <v>13</v>
      </c>
      <c r="C34" s="56" t="s">
        <v>164</v>
      </c>
      <c r="D34" s="53">
        <v>20000</v>
      </c>
      <c r="E34" s="53">
        <v>0</v>
      </c>
      <c r="F34" s="53">
        <v>20000</v>
      </c>
    </row>
    <row r="35" spans="1:6">
      <c r="A35" s="55">
        <v>302</v>
      </c>
      <c r="B35" s="55">
        <v>14</v>
      </c>
      <c r="C35" s="56" t="s">
        <v>165</v>
      </c>
      <c r="D35" s="54"/>
      <c r="E35" s="54"/>
      <c r="F35" s="54"/>
    </row>
    <row r="36" spans="1:6">
      <c r="A36" s="55">
        <v>302</v>
      </c>
      <c r="B36" s="55">
        <v>15</v>
      </c>
      <c r="C36" s="56" t="s">
        <v>166</v>
      </c>
      <c r="D36" s="53">
        <v>80000</v>
      </c>
      <c r="E36" s="53">
        <v>0</v>
      </c>
      <c r="F36" s="53">
        <v>80000</v>
      </c>
    </row>
    <row r="37" spans="1:6">
      <c r="A37" s="55">
        <v>302</v>
      </c>
      <c r="B37" s="55">
        <v>16</v>
      </c>
      <c r="C37" s="56" t="s">
        <v>167</v>
      </c>
      <c r="D37" s="54"/>
      <c r="E37" s="54"/>
      <c r="F37" s="54"/>
    </row>
    <row r="38" spans="1:6">
      <c r="A38" s="55">
        <v>302</v>
      </c>
      <c r="B38" s="55">
        <v>17</v>
      </c>
      <c r="C38" s="56" t="s">
        <v>168</v>
      </c>
      <c r="D38" s="53">
        <v>39000</v>
      </c>
      <c r="E38" s="53">
        <v>0</v>
      </c>
      <c r="F38" s="53">
        <v>39000</v>
      </c>
    </row>
    <row r="39" spans="1:6">
      <c r="A39" s="55">
        <v>302</v>
      </c>
      <c r="B39" s="55">
        <v>18</v>
      </c>
      <c r="C39" s="56" t="s">
        <v>169</v>
      </c>
      <c r="D39" s="54"/>
      <c r="E39" s="54"/>
      <c r="F39" s="54"/>
    </row>
    <row r="40" spans="1:6">
      <c r="A40" s="55">
        <v>302</v>
      </c>
      <c r="B40" s="55">
        <v>24</v>
      </c>
      <c r="C40" s="56" t="s">
        <v>170</v>
      </c>
      <c r="D40" s="54"/>
      <c r="E40" s="54"/>
      <c r="F40" s="54"/>
    </row>
    <row r="41" spans="1:6">
      <c r="A41" s="55">
        <v>302</v>
      </c>
      <c r="B41" s="55">
        <v>25</v>
      </c>
      <c r="C41" s="56" t="s">
        <v>171</v>
      </c>
      <c r="D41" s="54"/>
      <c r="E41" s="54"/>
      <c r="F41" s="54"/>
    </row>
    <row r="42" spans="1:6">
      <c r="A42" s="55">
        <v>302</v>
      </c>
      <c r="B42" s="55">
        <v>26</v>
      </c>
      <c r="C42" s="56" t="s">
        <v>172</v>
      </c>
      <c r="D42" s="54"/>
      <c r="E42" s="54"/>
      <c r="F42" s="54"/>
    </row>
    <row r="43" spans="1:6">
      <c r="A43" s="55">
        <v>302</v>
      </c>
      <c r="B43" s="55">
        <v>27</v>
      </c>
      <c r="C43" s="56" t="s">
        <v>173</v>
      </c>
      <c r="D43" s="54"/>
      <c r="E43" s="54"/>
      <c r="F43" s="54"/>
    </row>
    <row r="44" spans="1:6">
      <c r="A44" s="55">
        <v>302</v>
      </c>
      <c r="B44" s="55">
        <v>28</v>
      </c>
      <c r="C44" s="56" t="s">
        <v>174</v>
      </c>
      <c r="D44" s="53">
        <v>300000</v>
      </c>
      <c r="E44" s="53">
        <v>0</v>
      </c>
      <c r="F44" s="53">
        <v>300000</v>
      </c>
    </row>
    <row r="45" spans="1:6">
      <c r="A45" s="55">
        <v>302</v>
      </c>
      <c r="B45" s="55">
        <v>29</v>
      </c>
      <c r="C45" s="56" t="s">
        <v>175</v>
      </c>
      <c r="D45" s="54"/>
      <c r="E45" s="54"/>
      <c r="F45" s="54"/>
    </row>
    <row r="46" spans="1:6">
      <c r="A46" s="55">
        <v>302</v>
      </c>
      <c r="B46" s="55">
        <v>31</v>
      </c>
      <c r="C46" s="56" t="s">
        <v>176</v>
      </c>
      <c r="D46" s="54"/>
      <c r="E46" s="54"/>
      <c r="F46" s="54"/>
    </row>
    <row r="47" spans="1:6">
      <c r="A47" s="55">
        <v>302</v>
      </c>
      <c r="B47" s="55">
        <v>39</v>
      </c>
      <c r="C47" s="56" t="s">
        <v>177</v>
      </c>
      <c r="D47" s="54"/>
      <c r="E47" s="54"/>
      <c r="F47" s="54"/>
    </row>
    <row r="48" spans="1:6">
      <c r="A48" s="55">
        <v>302</v>
      </c>
      <c r="B48" s="55">
        <v>40</v>
      </c>
      <c r="C48" s="56" t="s">
        <v>178</v>
      </c>
      <c r="D48" s="54"/>
      <c r="E48" s="54"/>
      <c r="F48" s="54"/>
    </row>
    <row r="49" spans="1:6">
      <c r="A49" s="55">
        <v>302</v>
      </c>
      <c r="B49" s="55">
        <v>99</v>
      </c>
      <c r="C49" s="56" t="s">
        <v>179</v>
      </c>
      <c r="D49" s="53">
        <v>90000</v>
      </c>
      <c r="E49" s="53">
        <v>0</v>
      </c>
      <c r="F49" s="53">
        <v>90000</v>
      </c>
    </row>
    <row r="50" spans="1:6">
      <c r="A50" s="55">
        <v>303</v>
      </c>
      <c r="B50" s="55"/>
      <c r="C50" s="56" t="s">
        <v>180</v>
      </c>
      <c r="D50" s="57">
        <f>D55</f>
        <v>17940</v>
      </c>
      <c r="E50" s="57">
        <f>E55</f>
        <v>17940</v>
      </c>
      <c r="F50" s="54">
        <f>F55</f>
        <v>0</v>
      </c>
    </row>
    <row r="51" spans="1:6">
      <c r="A51" s="55">
        <v>303</v>
      </c>
      <c r="B51" s="55" t="s">
        <v>52</v>
      </c>
      <c r="C51" s="56" t="s">
        <v>181</v>
      </c>
      <c r="D51" s="54"/>
      <c r="E51" s="54"/>
      <c r="F51" s="54"/>
    </row>
    <row r="52" spans="1:6">
      <c r="A52" s="55">
        <v>303</v>
      </c>
      <c r="B52" s="55" t="s">
        <v>67</v>
      </c>
      <c r="C52" s="56" t="s">
        <v>182</v>
      </c>
      <c r="D52" s="54"/>
      <c r="E52" s="54"/>
      <c r="F52" s="54"/>
    </row>
    <row r="53" spans="1:6">
      <c r="A53" s="55">
        <v>303</v>
      </c>
      <c r="B53" s="55" t="s">
        <v>134</v>
      </c>
      <c r="C53" s="56" t="s">
        <v>183</v>
      </c>
      <c r="D53" s="54"/>
      <c r="E53" s="54"/>
      <c r="F53" s="54"/>
    </row>
    <row r="54" spans="1:6">
      <c r="A54" s="55">
        <v>303</v>
      </c>
      <c r="B54" s="55" t="s">
        <v>155</v>
      </c>
      <c r="C54" s="56" t="s">
        <v>184</v>
      </c>
      <c r="D54" s="54"/>
      <c r="E54" s="54"/>
      <c r="F54" s="54"/>
    </row>
    <row r="55" spans="1:6">
      <c r="A55" s="55">
        <v>303</v>
      </c>
      <c r="B55" s="55" t="s">
        <v>44</v>
      </c>
      <c r="C55" s="56" t="s">
        <v>185</v>
      </c>
      <c r="D55" s="53">
        <v>17940</v>
      </c>
      <c r="E55" s="53">
        <v>17940</v>
      </c>
      <c r="F55" s="53">
        <v>0</v>
      </c>
    </row>
    <row r="56" spans="1:6">
      <c r="A56" s="55">
        <v>303</v>
      </c>
      <c r="B56" s="55" t="s">
        <v>136</v>
      </c>
      <c r="C56" s="56" t="s">
        <v>186</v>
      </c>
      <c r="D56" s="54"/>
      <c r="E56" s="54"/>
      <c r="F56" s="54"/>
    </row>
    <row r="57" spans="1:6">
      <c r="A57" s="55">
        <v>303</v>
      </c>
      <c r="B57" s="55" t="s">
        <v>138</v>
      </c>
      <c r="C57" s="56" t="s">
        <v>187</v>
      </c>
      <c r="D57" s="54"/>
      <c r="E57" s="54"/>
      <c r="F57" s="54"/>
    </row>
    <row r="58" spans="1:6">
      <c r="A58" s="55">
        <v>303</v>
      </c>
      <c r="B58" s="55" t="s">
        <v>140</v>
      </c>
      <c r="C58" s="56" t="s">
        <v>188</v>
      </c>
      <c r="D58" s="54"/>
      <c r="E58" s="54"/>
      <c r="F58" s="54"/>
    </row>
    <row r="59" spans="1:6">
      <c r="A59" s="55">
        <v>303</v>
      </c>
      <c r="B59" s="55" t="s">
        <v>142</v>
      </c>
      <c r="C59" s="56" t="s">
        <v>189</v>
      </c>
      <c r="D59" s="54"/>
      <c r="E59" s="54"/>
      <c r="F59" s="54"/>
    </row>
    <row r="60" spans="1:6">
      <c r="A60" s="55">
        <v>303</v>
      </c>
      <c r="B60" s="55" t="s">
        <v>190</v>
      </c>
      <c r="C60" s="56" t="s">
        <v>191</v>
      </c>
      <c r="D60" s="54"/>
      <c r="E60" s="54"/>
      <c r="F60" s="54"/>
    </row>
    <row r="61" spans="1:6">
      <c r="A61" s="55">
        <v>303</v>
      </c>
      <c r="B61" s="55" t="s">
        <v>49</v>
      </c>
      <c r="C61" s="56" t="s">
        <v>192</v>
      </c>
      <c r="D61" s="54"/>
      <c r="E61" s="54"/>
      <c r="F61" s="54"/>
    </row>
    <row r="62" spans="1:6">
      <c r="A62" s="55">
        <v>307</v>
      </c>
      <c r="B62" s="55"/>
      <c r="C62" s="56" t="s">
        <v>193</v>
      </c>
      <c r="D62" s="54"/>
      <c r="E62" s="54"/>
      <c r="F62" s="54"/>
    </row>
    <row r="63" spans="1:6">
      <c r="A63" s="55">
        <v>307</v>
      </c>
      <c r="B63" s="55" t="s">
        <v>52</v>
      </c>
      <c r="C63" s="56" t="s">
        <v>194</v>
      </c>
      <c r="D63" s="54"/>
      <c r="E63" s="54"/>
      <c r="F63" s="54"/>
    </row>
    <row r="64" spans="1:6">
      <c r="A64" s="55">
        <v>307</v>
      </c>
      <c r="B64" s="55" t="s">
        <v>67</v>
      </c>
      <c r="C64" s="56" t="s">
        <v>195</v>
      </c>
      <c r="D64" s="54"/>
      <c r="E64" s="54"/>
      <c r="F64" s="54"/>
    </row>
    <row r="65" spans="1:6">
      <c r="A65" s="55">
        <v>307</v>
      </c>
      <c r="B65" s="55" t="s">
        <v>134</v>
      </c>
      <c r="C65" s="56" t="s">
        <v>196</v>
      </c>
      <c r="D65" s="54"/>
      <c r="E65" s="54"/>
      <c r="F65" s="54"/>
    </row>
    <row r="66" spans="1:6">
      <c r="A66" s="55">
        <v>307</v>
      </c>
      <c r="B66" s="55" t="s">
        <v>155</v>
      </c>
      <c r="C66" s="56" t="s">
        <v>197</v>
      </c>
      <c r="D66" s="54"/>
      <c r="E66" s="54"/>
      <c r="F66" s="54"/>
    </row>
    <row r="67" spans="1:6">
      <c r="A67" s="55">
        <v>309</v>
      </c>
      <c r="B67" s="55"/>
      <c r="C67" s="56" t="s">
        <v>198</v>
      </c>
      <c r="D67" s="57">
        <f>D69</f>
        <v>20000</v>
      </c>
      <c r="E67" s="57"/>
      <c r="F67" s="57">
        <f>F69</f>
        <v>20000</v>
      </c>
    </row>
    <row r="68" spans="1:6">
      <c r="A68" s="55">
        <v>309</v>
      </c>
      <c r="B68" s="55" t="s">
        <v>52</v>
      </c>
      <c r="C68" s="56" t="s">
        <v>199</v>
      </c>
      <c r="D68" s="54"/>
      <c r="E68" s="54"/>
      <c r="F68" s="54"/>
    </row>
    <row r="69" spans="1:6">
      <c r="A69" s="55">
        <v>309</v>
      </c>
      <c r="B69" s="55" t="s">
        <v>67</v>
      </c>
      <c r="C69" s="56" t="s">
        <v>200</v>
      </c>
      <c r="D69" s="53">
        <v>20000</v>
      </c>
      <c r="E69" s="53">
        <v>0</v>
      </c>
      <c r="F69" s="53">
        <v>20000</v>
      </c>
    </row>
    <row r="70" spans="1:6">
      <c r="A70" s="55">
        <v>309</v>
      </c>
      <c r="B70" s="55" t="s">
        <v>134</v>
      </c>
      <c r="C70" s="56" t="s">
        <v>201</v>
      </c>
      <c r="D70" s="54"/>
      <c r="E70" s="54"/>
      <c r="F70" s="54"/>
    </row>
    <row r="71" spans="1:6">
      <c r="A71" s="55">
        <v>309</v>
      </c>
      <c r="B71" s="55" t="s">
        <v>44</v>
      </c>
      <c r="C71" s="56" t="s">
        <v>202</v>
      </c>
      <c r="D71" s="54"/>
      <c r="E71" s="54"/>
      <c r="F71" s="54"/>
    </row>
    <row r="72" spans="1:6">
      <c r="A72" s="55">
        <v>309</v>
      </c>
      <c r="B72" s="55" t="s">
        <v>136</v>
      </c>
      <c r="C72" s="56" t="s">
        <v>203</v>
      </c>
      <c r="D72" s="54"/>
      <c r="E72" s="54"/>
      <c r="F72" s="54"/>
    </row>
    <row r="73" spans="1:6">
      <c r="A73" s="55">
        <v>309</v>
      </c>
      <c r="B73" s="55" t="s">
        <v>138</v>
      </c>
      <c r="C73" s="56" t="s">
        <v>204</v>
      </c>
      <c r="D73" s="54"/>
      <c r="E73" s="54"/>
      <c r="F73" s="54"/>
    </row>
    <row r="74" spans="1:6">
      <c r="A74" s="55">
        <v>309</v>
      </c>
      <c r="B74" s="55" t="s">
        <v>140</v>
      </c>
      <c r="C74" s="56" t="s">
        <v>205</v>
      </c>
      <c r="D74" s="54"/>
      <c r="E74" s="54"/>
      <c r="F74" s="54"/>
    </row>
    <row r="75" spans="1:6">
      <c r="A75" s="55">
        <v>309</v>
      </c>
      <c r="B75" s="55">
        <v>13</v>
      </c>
      <c r="C75" s="56" t="s">
        <v>206</v>
      </c>
      <c r="D75" s="54"/>
      <c r="E75" s="54"/>
      <c r="F75" s="54"/>
    </row>
    <row r="76" spans="1:6">
      <c r="A76" s="55">
        <v>309</v>
      </c>
      <c r="B76" s="55">
        <v>19</v>
      </c>
      <c r="C76" s="56" t="s">
        <v>207</v>
      </c>
      <c r="D76" s="54"/>
      <c r="E76" s="54"/>
      <c r="F76" s="54"/>
    </row>
    <row r="77" spans="1:6">
      <c r="A77" s="55">
        <v>309</v>
      </c>
      <c r="B77" s="55">
        <v>21</v>
      </c>
      <c r="C77" s="56" t="s">
        <v>208</v>
      </c>
      <c r="D77" s="54"/>
      <c r="E77" s="54"/>
      <c r="F77" s="54"/>
    </row>
    <row r="78" spans="1:6">
      <c r="A78" s="55">
        <v>309</v>
      </c>
      <c r="B78" s="55">
        <v>22</v>
      </c>
      <c r="C78" s="56" t="s">
        <v>209</v>
      </c>
      <c r="D78" s="54"/>
      <c r="E78" s="54"/>
      <c r="F78" s="54"/>
    </row>
    <row r="79" spans="1:6">
      <c r="A79" s="55">
        <v>309</v>
      </c>
      <c r="B79" s="55" t="s">
        <v>49</v>
      </c>
      <c r="C79" s="56" t="s">
        <v>210</v>
      </c>
      <c r="D79" s="54"/>
      <c r="E79" s="54"/>
      <c r="F79" s="54"/>
    </row>
    <row r="80" spans="1:6">
      <c r="A80" s="55">
        <v>310</v>
      </c>
      <c r="B80" s="55"/>
      <c r="C80" s="56" t="s">
        <v>211</v>
      </c>
      <c r="D80" s="54"/>
      <c r="E80" s="54"/>
      <c r="F80" s="54"/>
    </row>
    <row r="81" spans="1:6">
      <c r="A81" s="55">
        <v>310</v>
      </c>
      <c r="B81" s="55" t="s">
        <v>52</v>
      </c>
      <c r="C81" s="56" t="s">
        <v>199</v>
      </c>
      <c r="D81" s="54"/>
      <c r="E81" s="54"/>
      <c r="F81" s="54"/>
    </row>
    <row r="82" spans="1:6">
      <c r="A82" s="55">
        <v>310</v>
      </c>
      <c r="B82" s="55" t="s">
        <v>67</v>
      </c>
      <c r="C82" s="56" t="s">
        <v>200</v>
      </c>
      <c r="D82" s="54"/>
      <c r="E82" s="54"/>
      <c r="F82" s="54"/>
    </row>
    <row r="83" spans="1:6">
      <c r="A83" s="55">
        <v>310</v>
      </c>
      <c r="B83" s="55" t="s">
        <v>134</v>
      </c>
      <c r="C83" s="56" t="s">
        <v>201</v>
      </c>
      <c r="D83" s="54"/>
      <c r="E83" s="54"/>
      <c r="F83" s="54"/>
    </row>
    <row r="84" spans="1:6">
      <c r="A84" s="55">
        <v>310</v>
      </c>
      <c r="B84" s="55" t="s">
        <v>44</v>
      </c>
      <c r="C84" s="56" t="s">
        <v>202</v>
      </c>
      <c r="D84" s="54"/>
      <c r="E84" s="54"/>
      <c r="F84" s="54"/>
    </row>
    <row r="85" spans="1:6">
      <c r="A85" s="55">
        <v>310</v>
      </c>
      <c r="B85" s="55" t="s">
        <v>136</v>
      </c>
      <c r="C85" s="56" t="s">
        <v>203</v>
      </c>
      <c r="D85" s="54"/>
      <c r="E85" s="54"/>
      <c r="F85" s="54"/>
    </row>
    <row r="86" spans="1:6">
      <c r="A86" s="55">
        <v>310</v>
      </c>
      <c r="B86" s="55" t="s">
        <v>138</v>
      </c>
      <c r="C86" s="56" t="s">
        <v>204</v>
      </c>
      <c r="D86" s="54"/>
      <c r="E86" s="54"/>
      <c r="F86" s="54"/>
    </row>
    <row r="87" spans="1:6">
      <c r="A87" s="55">
        <v>310</v>
      </c>
      <c r="B87" s="55" t="s">
        <v>140</v>
      </c>
      <c r="C87" s="56" t="s">
        <v>205</v>
      </c>
      <c r="D87" s="54"/>
      <c r="E87" s="54"/>
      <c r="F87" s="54"/>
    </row>
    <row r="88" spans="1:6">
      <c r="A88" s="55">
        <v>310</v>
      </c>
      <c r="B88" s="55" t="s">
        <v>142</v>
      </c>
      <c r="C88" s="56" t="s">
        <v>212</v>
      </c>
      <c r="D88" s="54"/>
      <c r="E88" s="54"/>
      <c r="F88" s="54"/>
    </row>
    <row r="89" spans="1:6">
      <c r="A89" s="55">
        <v>310</v>
      </c>
      <c r="B89" s="55" t="s">
        <v>190</v>
      </c>
      <c r="C89" s="56" t="s">
        <v>213</v>
      </c>
      <c r="D89" s="54"/>
      <c r="E89" s="54"/>
      <c r="F89" s="54"/>
    </row>
    <row r="90" spans="1:6">
      <c r="A90" s="55">
        <v>310</v>
      </c>
      <c r="B90" s="55" t="s">
        <v>56</v>
      </c>
      <c r="C90" s="56" t="s">
        <v>214</v>
      </c>
      <c r="D90" s="54"/>
      <c r="E90" s="54"/>
      <c r="F90" s="54"/>
    </row>
    <row r="91" spans="1:6">
      <c r="A91" s="55">
        <v>310</v>
      </c>
      <c r="B91" s="55" t="s">
        <v>146</v>
      </c>
      <c r="C91" s="56" t="s">
        <v>215</v>
      </c>
      <c r="D91" s="54"/>
      <c r="E91" s="54"/>
      <c r="F91" s="54"/>
    </row>
    <row r="92" spans="1:6">
      <c r="A92" s="55">
        <v>310</v>
      </c>
      <c r="B92" s="55" t="s">
        <v>216</v>
      </c>
      <c r="C92" s="56" t="s">
        <v>206</v>
      </c>
      <c r="D92" s="54"/>
      <c r="E92" s="54"/>
      <c r="F92" s="54"/>
    </row>
    <row r="93" spans="1:6">
      <c r="A93" s="55">
        <v>310</v>
      </c>
      <c r="B93" s="55">
        <v>19</v>
      </c>
      <c r="C93" s="56" t="s">
        <v>207</v>
      </c>
      <c r="D93" s="54"/>
      <c r="E93" s="54"/>
      <c r="F93" s="54"/>
    </row>
    <row r="94" spans="1:6">
      <c r="A94" s="55">
        <v>310</v>
      </c>
      <c r="B94" s="55">
        <v>21</v>
      </c>
      <c r="C94" s="56" t="s">
        <v>208</v>
      </c>
      <c r="D94" s="54"/>
      <c r="E94" s="54"/>
      <c r="F94" s="54"/>
    </row>
    <row r="95" spans="1:6">
      <c r="A95" s="55">
        <v>310</v>
      </c>
      <c r="B95" s="55">
        <v>22</v>
      </c>
      <c r="C95" s="56" t="s">
        <v>209</v>
      </c>
      <c r="D95" s="54"/>
      <c r="E95" s="54"/>
      <c r="F95" s="54"/>
    </row>
    <row r="96" spans="1:6">
      <c r="A96" s="55">
        <v>310</v>
      </c>
      <c r="B96" s="55" t="s">
        <v>49</v>
      </c>
      <c r="C96" s="56" t="s">
        <v>217</v>
      </c>
      <c r="D96" s="54"/>
      <c r="E96" s="54"/>
      <c r="F96" s="54"/>
    </row>
    <row r="97" spans="1:6">
      <c r="A97" s="55">
        <v>311</v>
      </c>
      <c r="B97" s="55"/>
      <c r="C97" s="56" t="s">
        <v>218</v>
      </c>
      <c r="D97" s="54"/>
      <c r="E97" s="54"/>
      <c r="F97" s="54"/>
    </row>
    <row r="98" spans="1:6">
      <c r="A98" s="55">
        <v>311</v>
      </c>
      <c r="B98" s="55" t="s">
        <v>52</v>
      </c>
      <c r="C98" s="56" t="s">
        <v>219</v>
      </c>
      <c r="D98" s="54"/>
      <c r="E98" s="54"/>
      <c r="F98" s="54"/>
    </row>
    <row r="99" spans="1:6">
      <c r="A99" s="55">
        <v>311</v>
      </c>
      <c r="B99" s="55">
        <v>99</v>
      </c>
      <c r="C99" s="56" t="s">
        <v>220</v>
      </c>
      <c r="D99" s="54"/>
      <c r="E99" s="54"/>
      <c r="F99" s="54"/>
    </row>
    <row r="100" spans="1:6">
      <c r="A100" s="55">
        <v>312</v>
      </c>
      <c r="B100" s="55"/>
      <c r="C100" s="56" t="s">
        <v>221</v>
      </c>
      <c r="D100" s="54"/>
      <c r="E100" s="54"/>
      <c r="F100" s="54"/>
    </row>
    <row r="101" spans="1:6">
      <c r="A101" s="55">
        <v>312</v>
      </c>
      <c r="B101" s="55" t="s">
        <v>52</v>
      </c>
      <c r="C101" s="56" t="s">
        <v>219</v>
      </c>
      <c r="D101" s="54"/>
      <c r="E101" s="54"/>
      <c r="F101" s="54"/>
    </row>
    <row r="102" spans="1:6">
      <c r="A102" s="55">
        <v>312</v>
      </c>
      <c r="B102" s="55" t="s">
        <v>134</v>
      </c>
      <c r="C102" s="56" t="s">
        <v>222</v>
      </c>
      <c r="D102" s="54"/>
      <c r="E102" s="54"/>
      <c r="F102" s="54"/>
    </row>
    <row r="103" spans="1:6">
      <c r="A103" s="55">
        <v>312</v>
      </c>
      <c r="B103" s="55" t="s">
        <v>155</v>
      </c>
      <c r="C103" s="56" t="s">
        <v>223</v>
      </c>
      <c r="D103" s="54"/>
      <c r="E103" s="54"/>
      <c r="F103" s="54"/>
    </row>
    <row r="104" spans="1:6">
      <c r="A104" s="55">
        <v>312</v>
      </c>
      <c r="B104" s="55" t="s">
        <v>44</v>
      </c>
      <c r="C104" s="56" t="s">
        <v>224</v>
      </c>
      <c r="D104" s="54"/>
      <c r="E104" s="54"/>
      <c r="F104" s="54"/>
    </row>
    <row r="105" spans="1:6">
      <c r="A105" s="55">
        <v>312</v>
      </c>
      <c r="B105" s="55">
        <v>99</v>
      </c>
      <c r="C105" s="56" t="s">
        <v>220</v>
      </c>
      <c r="D105" s="54"/>
      <c r="E105" s="54"/>
      <c r="F105" s="54"/>
    </row>
    <row r="106" spans="1:6">
      <c r="A106" s="55">
        <v>313</v>
      </c>
      <c r="B106" s="55"/>
      <c r="C106" s="56" t="s">
        <v>225</v>
      </c>
      <c r="D106" s="54"/>
      <c r="E106" s="54"/>
      <c r="F106" s="54"/>
    </row>
    <row r="107" spans="1:6">
      <c r="A107" s="55">
        <v>313</v>
      </c>
      <c r="B107" s="55" t="s">
        <v>67</v>
      </c>
      <c r="C107" s="56" t="s">
        <v>226</v>
      </c>
      <c r="D107" s="54"/>
      <c r="E107" s="54"/>
      <c r="F107" s="54"/>
    </row>
    <row r="108" spans="1:6">
      <c r="A108" s="55">
        <v>313</v>
      </c>
      <c r="B108" s="55" t="s">
        <v>134</v>
      </c>
      <c r="C108" s="56" t="s">
        <v>227</v>
      </c>
      <c r="D108" s="54"/>
      <c r="E108" s="54"/>
      <c r="F108" s="54"/>
    </row>
    <row r="109" spans="1:6">
      <c r="A109" s="55" t="s">
        <v>228</v>
      </c>
      <c r="B109" s="55"/>
      <c r="C109" s="56" t="s">
        <v>229</v>
      </c>
      <c r="D109" s="54"/>
      <c r="E109" s="54"/>
      <c r="F109" s="54"/>
    </row>
    <row r="110" spans="1:6">
      <c r="A110" s="55" t="s">
        <v>228</v>
      </c>
      <c r="B110" s="55" t="s">
        <v>136</v>
      </c>
      <c r="C110" s="56" t="s">
        <v>230</v>
      </c>
      <c r="D110" s="54"/>
      <c r="E110" s="54"/>
      <c r="F110" s="54"/>
    </row>
    <row r="111" spans="1:6">
      <c r="A111" s="55" t="s">
        <v>228</v>
      </c>
      <c r="B111" s="55" t="s">
        <v>138</v>
      </c>
      <c r="C111" s="56" t="s">
        <v>231</v>
      </c>
      <c r="D111" s="54"/>
      <c r="E111" s="54"/>
      <c r="F111" s="54"/>
    </row>
    <row r="112" spans="1:6">
      <c r="A112" s="55" t="s">
        <v>228</v>
      </c>
      <c r="B112" s="55" t="s">
        <v>140</v>
      </c>
      <c r="C112" s="56" t="s">
        <v>232</v>
      </c>
      <c r="D112" s="54"/>
      <c r="E112" s="54"/>
      <c r="F112" s="54"/>
    </row>
    <row r="113" spans="1:6">
      <c r="A113" s="55" t="s">
        <v>228</v>
      </c>
      <c r="B113" s="55" t="s">
        <v>49</v>
      </c>
      <c r="C113" s="56" t="s">
        <v>233</v>
      </c>
      <c r="D113" s="54"/>
      <c r="E113" s="54"/>
      <c r="F113" s="54"/>
    </row>
  </sheetData>
  <sheetProtection formatCells="0" formatColumns="0" formatRows="0"/>
  <mergeCells count="3">
    <mergeCell ref="A2:E2"/>
    <mergeCell ref="A5:B5"/>
    <mergeCell ref="C5:C6"/>
  </mergeCells>
  <pageMargins left="0.748031496062992" right="0.748031496062992" top="0.984251968503937" bottom="0.984251968503937" header="0.511811023622047" footer="0.511811023622047"/>
  <pageSetup paperSize="9" scale="80" orientation="landscape" horizontalDpi="180" verticalDpi="18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showGridLines="0" showZeros="0" workbookViewId="0">
      <selection activeCell="F7" sqref="F7"/>
    </sheetView>
  </sheetViews>
  <sheetFormatPr defaultColWidth="9" defaultRowHeight="14.25" outlineLevelRow="6" outlineLevelCol="6"/>
  <cols>
    <col min="4" max="4" width="19.375" customWidth="1"/>
    <col min="5" max="5" width="16.25" customWidth="1"/>
    <col min="6" max="6" width="17.375" customWidth="1"/>
    <col min="7" max="7" width="17.125" customWidth="1"/>
  </cols>
  <sheetData>
    <row r="1" customHeight="1"/>
    <row r="2" ht="20.25" customHeight="1" spans="1:7">
      <c r="A2" s="27" t="s">
        <v>234</v>
      </c>
      <c r="B2" s="27"/>
      <c r="C2" s="27"/>
      <c r="D2" s="27"/>
      <c r="E2" s="27"/>
      <c r="F2" s="27"/>
      <c r="G2" s="27"/>
    </row>
    <row r="3" customHeight="1" spans="1:7">
      <c r="A3" s="5" t="str">
        <f>'2020年部门收支总表'!A3</f>
        <v>单位名称：龙山县应急管理局</v>
      </c>
      <c r="B3" s="28"/>
      <c r="C3" s="28"/>
      <c r="D3" s="28"/>
      <c r="E3" s="28"/>
      <c r="F3" s="28"/>
      <c r="G3" s="29" t="s">
        <v>26</v>
      </c>
    </row>
    <row r="4" ht="20.25" customHeight="1" spans="1:7">
      <c r="A4" s="30" t="s">
        <v>70</v>
      </c>
      <c r="B4" s="31"/>
      <c r="C4" s="32"/>
      <c r="D4" s="33" t="s">
        <v>123</v>
      </c>
      <c r="E4" s="33" t="s">
        <v>71</v>
      </c>
      <c r="F4" s="33" t="s">
        <v>72</v>
      </c>
      <c r="G4" s="33" t="s">
        <v>73</v>
      </c>
    </row>
    <row r="5" ht="20.25" customHeight="1" spans="1:7">
      <c r="A5" s="34" t="s">
        <v>27</v>
      </c>
      <c r="B5" s="34" t="s">
        <v>28</v>
      </c>
      <c r="C5" s="34" t="s">
        <v>29</v>
      </c>
      <c r="D5" s="34"/>
      <c r="E5" s="34"/>
      <c r="F5" s="34"/>
      <c r="G5" s="34"/>
    </row>
    <row r="6" ht="20.25" customHeight="1" spans="1:7">
      <c r="A6" s="34" t="s">
        <v>41</v>
      </c>
      <c r="B6" s="34" t="s">
        <v>41</v>
      </c>
      <c r="C6" s="34" t="s">
        <v>41</v>
      </c>
      <c r="D6" s="34" t="s">
        <v>41</v>
      </c>
      <c r="E6" s="34">
        <v>1</v>
      </c>
      <c r="F6" s="34">
        <v>2</v>
      </c>
      <c r="G6" s="34">
        <v>3</v>
      </c>
    </row>
    <row r="7" s="26" customFormat="1" ht="20.25" customHeight="1" spans="1:7">
      <c r="A7" s="35"/>
      <c r="B7" s="35"/>
      <c r="C7" s="35"/>
      <c r="D7" s="36"/>
      <c r="E7" s="37"/>
      <c r="F7" s="37"/>
      <c r="G7" s="37"/>
    </row>
  </sheetData>
  <sheetProtection formatCells="0" formatColumns="0" formatRows="0"/>
  <mergeCells count="2">
    <mergeCell ref="A2:G2"/>
    <mergeCell ref="A4:C4"/>
  </mergeCells>
  <pageMargins left="0.75" right="0.75" top="1" bottom="1" header="0.5" footer="0.5"/>
  <pageSetup paperSize="9" scale="75" orientation="portrait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5"/>
  <sheetViews>
    <sheetView showGridLines="0" showZeros="0" tabSelected="1" topLeftCell="A7" workbookViewId="0">
      <selection activeCell="D13" sqref="D13"/>
    </sheetView>
  </sheetViews>
  <sheetFormatPr defaultColWidth="9" defaultRowHeight="14.25" outlineLevelCol="7"/>
  <cols>
    <col min="1" max="1" width="9" style="2"/>
    <col min="2" max="2" width="26.875" style="2" customWidth="1"/>
    <col min="3" max="3" width="17.875" style="2" customWidth="1"/>
    <col min="4" max="6" width="16.5" style="2" customWidth="1"/>
    <col min="7" max="7" width="15.875" style="2" customWidth="1"/>
    <col min="8" max="8" width="16.875" style="2" customWidth="1"/>
    <col min="9" max="16384" width="9" style="2"/>
  </cols>
  <sheetData>
    <row r="1" ht="13.5" customHeight="1" spans="8:8">
      <c r="H1" s="3" t="s">
        <v>235</v>
      </c>
    </row>
    <row r="2" ht="38.25" customHeight="1" spans="2:8">
      <c r="B2" s="4" t="s">
        <v>236</v>
      </c>
      <c r="C2" s="4"/>
      <c r="D2" s="4"/>
      <c r="E2" s="4"/>
      <c r="F2" s="4"/>
      <c r="G2" s="4"/>
      <c r="H2" s="4"/>
    </row>
    <row r="3" ht="13.5" customHeight="1" spans="2:8">
      <c r="B3" s="5" t="str">
        <f>'2020年部门收支总表'!A3</f>
        <v>单位名称：龙山县应急管理局</v>
      </c>
      <c r="H3" s="3" t="s">
        <v>26</v>
      </c>
    </row>
    <row r="4" ht="27.75" customHeight="1" spans="2:8">
      <c r="B4" s="6" t="s">
        <v>237</v>
      </c>
      <c r="C4" s="7" t="s">
        <v>238</v>
      </c>
      <c r="D4" s="8"/>
      <c r="E4" s="9"/>
      <c r="F4" s="10" t="s">
        <v>239</v>
      </c>
      <c r="G4" s="11"/>
      <c r="H4" s="12"/>
    </row>
    <row r="5" ht="39" customHeight="1" spans="2:8">
      <c r="B5" s="13"/>
      <c r="C5" s="14" t="s">
        <v>240</v>
      </c>
      <c r="D5" s="14" t="s">
        <v>241</v>
      </c>
      <c r="E5" s="14" t="s">
        <v>242</v>
      </c>
      <c r="F5" s="14" t="s">
        <v>240</v>
      </c>
      <c r="G5" s="14" t="s">
        <v>241</v>
      </c>
      <c r="H5" s="14" t="s">
        <v>242</v>
      </c>
    </row>
    <row r="6" ht="27.75" customHeight="1" spans="2:8">
      <c r="B6" s="14" t="s">
        <v>243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</row>
    <row r="7" s="1" customFormat="1" ht="27.75" customHeight="1" spans="2:8">
      <c r="B7" s="15" t="s">
        <v>244</v>
      </c>
      <c r="C7" s="16">
        <f>C8+C14+C15</f>
        <v>319000</v>
      </c>
      <c r="D7" s="16">
        <f>D8+D14+D15</f>
        <v>319000</v>
      </c>
      <c r="E7" s="17">
        <f t="shared" ref="E7:E15" si="0">IF(ISERROR((D7-C7)/C7),"",(D7-C7)/C7)</f>
        <v>0</v>
      </c>
      <c r="F7" s="16">
        <f>F8+F14+F15</f>
        <v>319000</v>
      </c>
      <c r="G7" s="16">
        <f>G8+G14+G15</f>
        <v>319000</v>
      </c>
      <c r="H7" s="17">
        <f t="shared" ref="H7:H15" si="1">IF(ISERROR((G7-F7)/F7),"",(G7-F7)/F7)</f>
        <v>0</v>
      </c>
    </row>
    <row r="8" s="1" customFormat="1" ht="27" customHeight="1" spans="2:8">
      <c r="B8" s="18" t="s">
        <v>245</v>
      </c>
      <c r="C8" s="16">
        <f>C9+C10+C11</f>
        <v>139000</v>
      </c>
      <c r="D8" s="16">
        <f>D9+D10+D11</f>
        <v>139000</v>
      </c>
      <c r="E8" s="17">
        <v>0</v>
      </c>
      <c r="F8" s="16">
        <f>F9+F10+F11</f>
        <v>139000</v>
      </c>
      <c r="G8" s="16">
        <f>G9+G10+G11</f>
        <v>139000</v>
      </c>
      <c r="H8" s="17">
        <f t="shared" si="1"/>
        <v>0</v>
      </c>
    </row>
    <row r="9" s="1" customFormat="1" ht="27" customHeight="1" spans="2:8">
      <c r="B9" s="19" t="s">
        <v>246</v>
      </c>
      <c r="C9" s="20"/>
      <c r="D9" s="20"/>
      <c r="E9" s="21" t="str">
        <f t="shared" si="0"/>
        <v/>
      </c>
      <c r="F9" s="20"/>
      <c r="G9" s="20"/>
      <c r="H9" s="21" t="str">
        <f t="shared" si="1"/>
        <v/>
      </c>
    </row>
    <row r="10" s="1" customFormat="1" ht="27" customHeight="1" spans="2:8">
      <c r="B10" s="19" t="s">
        <v>247</v>
      </c>
      <c r="C10" s="22">
        <v>39000</v>
      </c>
      <c r="D10" s="22">
        <v>39000</v>
      </c>
      <c r="E10" s="21">
        <f t="shared" si="0"/>
        <v>0</v>
      </c>
      <c r="F10" s="22">
        <v>39000</v>
      </c>
      <c r="G10" s="22">
        <v>39000</v>
      </c>
      <c r="H10" s="21">
        <f t="shared" si="1"/>
        <v>0</v>
      </c>
    </row>
    <row r="11" s="1" customFormat="1" ht="27" customHeight="1" spans="2:8">
      <c r="B11" s="19" t="s">
        <v>248</v>
      </c>
      <c r="C11" s="23">
        <v>100000</v>
      </c>
      <c r="D11" s="23">
        <v>100000</v>
      </c>
      <c r="E11" s="21">
        <f t="shared" si="0"/>
        <v>0</v>
      </c>
      <c r="F11" s="23">
        <v>100000</v>
      </c>
      <c r="G11" s="23">
        <v>100000</v>
      </c>
      <c r="H11" s="21">
        <f t="shared" si="1"/>
        <v>0</v>
      </c>
    </row>
    <row r="12" s="1" customFormat="1" ht="27" customHeight="1" spans="2:8">
      <c r="B12" s="24" t="s">
        <v>249</v>
      </c>
      <c r="C12" s="23">
        <v>100000</v>
      </c>
      <c r="D12" s="23">
        <v>100000</v>
      </c>
      <c r="E12" s="21">
        <f t="shared" si="0"/>
        <v>0</v>
      </c>
      <c r="F12" s="20"/>
      <c r="G12" s="20"/>
      <c r="H12" s="21" t="str">
        <f t="shared" si="1"/>
        <v/>
      </c>
    </row>
    <row r="13" s="1" customFormat="1" ht="27" customHeight="1" spans="2:8">
      <c r="B13" s="24" t="s">
        <v>250</v>
      </c>
      <c r="C13" s="20"/>
      <c r="D13" s="20"/>
      <c r="E13" s="21" t="str">
        <f t="shared" si="0"/>
        <v/>
      </c>
      <c r="F13" s="20"/>
      <c r="G13" s="20"/>
      <c r="H13" s="21" t="str">
        <f t="shared" si="1"/>
        <v/>
      </c>
    </row>
    <row r="14" s="1" customFormat="1" ht="27" customHeight="1" spans="2:8">
      <c r="B14" s="19" t="s">
        <v>251</v>
      </c>
      <c r="C14" s="23">
        <v>80000</v>
      </c>
      <c r="D14" s="23">
        <v>80000</v>
      </c>
      <c r="E14" s="21">
        <f t="shared" si="0"/>
        <v>0</v>
      </c>
      <c r="F14" s="23">
        <v>80000</v>
      </c>
      <c r="G14" s="23">
        <v>80000</v>
      </c>
      <c r="H14" s="25">
        <f t="shared" si="1"/>
        <v>0</v>
      </c>
    </row>
    <row r="15" s="1" customFormat="1" ht="27" customHeight="1" spans="2:8">
      <c r="B15" s="19" t="s">
        <v>252</v>
      </c>
      <c r="C15" s="23">
        <v>100000</v>
      </c>
      <c r="D15" s="23">
        <v>100000</v>
      </c>
      <c r="E15" s="21">
        <f t="shared" si="0"/>
        <v>0</v>
      </c>
      <c r="F15" s="23">
        <v>100000</v>
      </c>
      <c r="G15" s="23">
        <v>100000</v>
      </c>
      <c r="H15" s="25">
        <f t="shared" si="1"/>
        <v>0</v>
      </c>
    </row>
  </sheetData>
  <sheetProtection formatCells="0" formatColumns="0" formatRows="0"/>
  <mergeCells count="4">
    <mergeCell ref="B2:H2"/>
    <mergeCell ref="C4:E4"/>
    <mergeCell ref="F4:H4"/>
    <mergeCell ref="B4:B5"/>
  </mergeCells>
  <printOptions horizontalCentered="1"/>
  <pageMargins left="0.71" right="0.71" top="0.75" bottom="0.75" header="0.31" footer="0.3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2020年部门收支总表</vt:lpstr>
      <vt:lpstr>2020年部门收入总表</vt:lpstr>
      <vt:lpstr>2020年部门支出总表</vt:lpstr>
      <vt:lpstr>2020年财政拨款收支总表</vt:lpstr>
      <vt:lpstr>2020年一般公共预算支出明细表</vt:lpstr>
      <vt:lpstr>2020年一般公共预算基本支出（经济科目）</vt:lpstr>
      <vt:lpstr>2020年政府性基金支出明细表</vt:lpstr>
      <vt:lpstr>2020年“三公”经费预算表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Administrator</cp:lastModifiedBy>
  <cp:revision>1</cp:revision>
  <dcterms:created xsi:type="dcterms:W3CDTF">2017-01-18T07:18:00Z</dcterms:created>
  <cp:lastPrinted>2020-01-21T03:09:00Z</cp:lastPrinted>
  <dcterms:modified xsi:type="dcterms:W3CDTF">2021-06-05T00:25:54Z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EDOID">
    <vt:i4>4392384</vt:i4>
  </property>
  <property fmtid="{D5CDD505-2E9C-101B-9397-08002B2CF9AE}" pid="4" name="ICV">
    <vt:lpwstr>691A13B5B1F747299345DE0F3BA78FE4</vt:lpwstr>
  </property>
</Properties>
</file>