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8"/>
  </bookViews>
  <sheets>
    <sheet name="部门收支总表" sheetId="1" r:id="rId1"/>
    <sheet name="部门收入总表" sheetId="2" r:id="rId2"/>
    <sheet name="部门支出总表" sheetId="3" r:id="rId3"/>
    <sheet name="一般公共预算基本支出表" sheetId="4" r:id="rId4"/>
    <sheet name="政府性基金预算支出表(按单位)" sheetId="5" r:id="rId5"/>
    <sheet name="政府采购表" sheetId="6" r:id="rId6"/>
    <sheet name="非税征收计划表" sheetId="7" r:id="rId7"/>
    <sheet name="部门预算支出表-补充表(按单位)" sheetId="8" r:id="rId8"/>
    <sheet name="Sheet1" sheetId="9" r:id="rId9"/>
  </sheets>
  <definedNames>
    <definedName name="_xlnm.Print_Area" localSheetId="1">'部门收入总表'!$A$1:$J$27</definedName>
    <definedName name="_xlnm.Print_Area" localSheetId="0">'部门收支总表'!$A$1:$D$31</definedName>
    <definedName name="_xlnm.Print_Area" localSheetId="2">'部门支出总表'!$A$1:$K$26</definedName>
    <definedName name="_xlnm.Print_Area" localSheetId="6">'非税征收计划表'!$A$1:$N$7</definedName>
    <definedName name="_xlnm.Print_Area" localSheetId="3">'一般公共预算基本支出表'!$A$1:$M$16</definedName>
    <definedName name="_xlnm.Print_Area" localSheetId="5">'政府采购表'!$A$1:$J$8</definedName>
    <definedName name="_xlnm.Print_Area" localSheetId="4">'政府性基金预算支出表(按单位)'!$A$1:$Q$8</definedName>
    <definedName name="_xlnm.Print_Titles" localSheetId="1">'部门收入总表'!$1:$9</definedName>
    <definedName name="_xlnm.Print_Titles" localSheetId="0">'部门收支总表'!$1:$4</definedName>
    <definedName name="_xlnm.Print_Titles" localSheetId="2">'部门支出总表'!$1:$8</definedName>
    <definedName name="_xlnm.Print_Titles" localSheetId="6">'非税征收计划表'!$1:$7</definedName>
    <definedName name="_xlnm.Print_Titles" localSheetId="3">'一般公共预算基本支出表'!$1:$7</definedName>
    <definedName name="_xlnm.Print_Titles" localSheetId="5">'政府采购表'!$1:$5</definedName>
    <definedName name="_xlnm.Print_Titles" localSheetId="4">'政府性基金预算支出表(按单位)'!$1:$7</definedName>
  </definedNames>
  <calcPr fullCalcOnLoad="1"/>
</workbook>
</file>

<file path=xl/sharedStrings.xml><?xml version="1.0" encoding="utf-8"?>
<sst xmlns="http://schemas.openxmlformats.org/spreadsheetml/2006/main" count="372" uniqueCount="184">
  <si>
    <t>2019年部门收支预算总表</t>
  </si>
  <si>
    <t>填报单位：县公安局</t>
  </si>
  <si>
    <t>金额单位：元</t>
  </si>
  <si>
    <t>收            入</t>
  </si>
  <si>
    <t>支            出</t>
  </si>
  <si>
    <t>项   目</t>
  </si>
  <si>
    <t>本年预算</t>
  </si>
  <si>
    <t>一、一般预算拨款</t>
  </si>
  <si>
    <t>一、基本支出</t>
  </si>
  <si>
    <t xml:space="preserve">  预算拨款(补助)</t>
  </si>
  <si>
    <t xml:space="preserve">  工资福利支出</t>
  </si>
  <si>
    <t xml:space="preserve">  专项收入拨款</t>
  </si>
  <si>
    <t xml:space="preserve">  公用经费</t>
  </si>
  <si>
    <t xml:space="preserve">  行政事业性收费拨款 </t>
  </si>
  <si>
    <t xml:space="preserve">  对个人和家庭的补助</t>
  </si>
  <si>
    <t xml:space="preserve">  罚没收入拨款</t>
  </si>
  <si>
    <t>二、项目支出</t>
  </si>
  <si>
    <t xml:space="preserve">  其他收入拨款</t>
  </si>
  <si>
    <t xml:space="preserve">  专项日常商品和服务支出</t>
  </si>
  <si>
    <t>二、政府性基金拨款</t>
  </si>
  <si>
    <t xml:space="preserve">  对个人和家庭的补助(项目)</t>
  </si>
  <si>
    <t xml:space="preserve">  纳入预算管理的政府性基金拨款</t>
  </si>
  <si>
    <t xml:space="preserve">  债务利息及费用支出</t>
  </si>
  <si>
    <t xml:space="preserve">  财政专户政府性基金拨款</t>
  </si>
  <si>
    <t xml:space="preserve">  资本性支出(基本建设)</t>
  </si>
  <si>
    <t>三、财政专户管理的非税拨款</t>
  </si>
  <si>
    <t xml:space="preserve">  资本性支出</t>
  </si>
  <si>
    <t xml:space="preserve">  专项收入拨款(专户)</t>
  </si>
  <si>
    <t xml:space="preserve">  对企业补助(基本建设)</t>
  </si>
  <si>
    <t xml:space="preserve">  行政事业性收费拨款(专户)</t>
  </si>
  <si>
    <t xml:space="preserve">  对企业补助</t>
  </si>
  <si>
    <t xml:space="preserve">  其他收入拨款(专户)</t>
  </si>
  <si>
    <t xml:space="preserve">  对社会保障基金补助</t>
  </si>
  <si>
    <t>四、其他收入</t>
  </si>
  <si>
    <t xml:space="preserve">  其他支出</t>
  </si>
  <si>
    <t>三、债务还本支出</t>
  </si>
  <si>
    <t>四、转移性支出</t>
  </si>
  <si>
    <t>五、预备费及预留</t>
  </si>
  <si>
    <t>本 年 收 入 合 计</t>
  </si>
  <si>
    <t>本 年 支 出 合 计</t>
  </si>
  <si>
    <t>五、用事业基金弥补收支差额</t>
  </si>
  <si>
    <t>六、事业单位经营支出</t>
  </si>
  <si>
    <t>六、上年结转</t>
  </si>
  <si>
    <t>七、上缴上级支出</t>
  </si>
  <si>
    <t xml:space="preserve">  预算拨款(补助)结转</t>
  </si>
  <si>
    <t xml:space="preserve">  预算管理的专项收入拨款结转</t>
  </si>
  <si>
    <t xml:space="preserve">  预算管理的其他非税收入拨款结转</t>
  </si>
  <si>
    <t xml:space="preserve">  政府性基金拨款结转</t>
  </si>
  <si>
    <t xml:space="preserve">  财政专户管理的非税收入拨款结转</t>
  </si>
  <si>
    <t xml:space="preserve">  其他结转</t>
  </si>
  <si>
    <t>收 入 总 计</t>
  </si>
  <si>
    <t>支 出 总 计</t>
  </si>
  <si>
    <t>2019年部门收入总表</t>
  </si>
  <si>
    <t>项目</t>
  </si>
  <si>
    <t>本年收入合计</t>
  </si>
  <si>
    <t>财政拨款收入</t>
  </si>
  <si>
    <t>财政专户管理的非税拨款</t>
  </si>
  <si>
    <t>其他收入</t>
  </si>
  <si>
    <t>支出功能分类科目编码</t>
  </si>
  <si>
    <t>科目名称</t>
  </si>
  <si>
    <t/>
  </si>
  <si>
    <t>小计</t>
  </si>
  <si>
    <t>一般公共预算财政拨款收入</t>
  </si>
  <si>
    <t>政府性基金拨款收入</t>
  </si>
  <si>
    <t>类</t>
  </si>
  <si>
    <t>款</t>
  </si>
  <si>
    <t>项</t>
  </si>
  <si>
    <t>**</t>
  </si>
  <si>
    <t>1</t>
  </si>
  <si>
    <t>合计</t>
  </si>
  <si>
    <t>201</t>
  </si>
  <si>
    <t>一般公共服务支出</t>
  </si>
  <si>
    <t>31</t>
  </si>
  <si>
    <t xml:space="preserve">  党委办公厅（室）及相关机构事务</t>
  </si>
  <si>
    <t xml:space="preserve">  201</t>
  </si>
  <si>
    <t xml:space="preserve">  31</t>
  </si>
  <si>
    <t>01</t>
  </si>
  <si>
    <t xml:space="preserve">    行政运行</t>
  </si>
  <si>
    <t>204</t>
  </si>
  <si>
    <t>公共安全支出</t>
  </si>
  <si>
    <t>02</t>
  </si>
  <si>
    <t xml:space="preserve">  公安</t>
  </si>
  <si>
    <t xml:space="preserve">  204</t>
  </si>
  <si>
    <t xml:space="preserve">  02</t>
  </si>
  <si>
    <t xml:space="preserve">    一般行政管理事务</t>
  </si>
  <si>
    <t>19</t>
  </si>
  <si>
    <t xml:space="preserve">    信息化建设</t>
  </si>
  <si>
    <t>20</t>
  </si>
  <si>
    <t xml:space="preserve">    执法办案</t>
  </si>
  <si>
    <t>21</t>
  </si>
  <si>
    <t xml:space="preserve">    特别业务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</si>
  <si>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</si>
  <si>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</si>
  <si>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</si>
  <si>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</si>
  <si>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</si>
  <si>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</si>
  <si>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</si>
  <si>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</si>
  <si>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</si>
  <si>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</si>
  <si>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</si>
  <si>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</si>
  <si>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</si>
  <si>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</si>
  <si>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 xml:space="preserve">    事业单位医疗</t>
  </si>
  <si>
    <t>2019年部门支出总表</t>
  </si>
  <si>
    <t>单位名称</t>
  </si>
  <si>
    <t>本年支出合计</t>
  </si>
  <si>
    <t>基本支出</t>
  </si>
  <si>
    <t>项目支出</t>
  </si>
  <si>
    <t>债务还本支出</t>
  </si>
  <si>
    <t>转移性支出</t>
  </si>
  <si>
    <t>预备费及预留</t>
  </si>
  <si>
    <r>
      <t xml:space="preserve">  </t>
    </r>
    <r>
      <rPr>
        <sz val="10"/>
        <color indexed="8"/>
        <rFont val="宋体"/>
        <family val="0"/>
      </rPr>
      <t>党委办公厅（室）及相关机构事务</t>
    </r>
  </si>
  <si>
    <r>
      <t xml:space="preserve">    </t>
    </r>
    <r>
      <rPr>
        <sz val="10"/>
        <color indexed="8"/>
        <rFont val="宋体"/>
        <family val="0"/>
      </rPr>
      <t>行政运行</t>
    </r>
  </si>
  <si>
    <t>县公安局</t>
  </si>
  <si>
    <r>
      <t xml:space="preserve">  </t>
    </r>
    <r>
      <rPr>
        <sz val="10"/>
        <color indexed="8"/>
        <rFont val="宋体"/>
        <family val="0"/>
      </rPr>
      <t>公安</t>
    </r>
  </si>
  <si>
    <r>
      <t xml:space="preserve">    </t>
    </r>
    <r>
      <rPr>
        <sz val="10"/>
        <color indexed="8"/>
        <rFont val="宋体"/>
        <family val="0"/>
      </rPr>
      <t>一般行政管理事务</t>
    </r>
  </si>
  <si>
    <r>
      <t xml:space="preserve">    </t>
    </r>
    <r>
      <rPr>
        <sz val="10"/>
        <color indexed="8"/>
        <rFont val="宋体"/>
        <family val="0"/>
      </rPr>
      <t>信息化建设</t>
    </r>
  </si>
  <si>
    <r>
      <t xml:space="preserve">    </t>
    </r>
    <r>
      <rPr>
        <sz val="10"/>
        <color indexed="8"/>
        <rFont val="宋体"/>
        <family val="0"/>
      </rPr>
      <t>执法办案</t>
    </r>
  </si>
  <si>
    <r>
      <t xml:space="preserve">    </t>
    </r>
    <r>
      <rPr>
        <sz val="10"/>
        <color indexed="8"/>
        <rFont val="宋体"/>
        <family val="0"/>
      </rPr>
      <t>特别业务</t>
    </r>
  </si>
  <si>
    <r>
      <t xml:space="preserve">  </t>
    </r>
    <r>
      <rPr>
        <sz val="10"/>
        <color indexed="8"/>
        <rFont val="宋体"/>
        <family val="0"/>
      </rPr>
      <t>行政事业单位离退休</t>
    </r>
  </si>
  <si>
    <r>
      <t xml:space="preserve">    </t>
    </r>
    <r>
      <rPr>
        <sz val="10"/>
        <color indexed="8"/>
        <rFont val="宋体"/>
        <family val="0"/>
      </rPr>
      <t>机关事业单位基本养老保险缴费支出</t>
    </r>
  </si>
  <si>
    <r>
      <t xml:space="preserve">  </t>
    </r>
    <r>
      <rPr>
        <sz val="10"/>
        <color indexed="8"/>
        <rFont val="宋体"/>
        <family val="0"/>
      </rPr>
      <t>行政事业单位医疗</t>
    </r>
  </si>
  <si>
    <r>
      <t xml:space="preserve">    </t>
    </r>
    <r>
      <rPr>
        <sz val="10"/>
        <color indexed="8"/>
        <rFont val="宋体"/>
        <family val="0"/>
      </rPr>
      <t>行政单位医疗</t>
    </r>
  </si>
  <si>
    <r>
      <t xml:space="preserve">    </t>
    </r>
    <r>
      <rPr>
        <sz val="10"/>
        <color indexed="8"/>
        <rFont val="宋体"/>
        <family val="0"/>
      </rPr>
      <t>事业单位医疗</t>
    </r>
  </si>
  <si>
    <t>2019年一般公共预算基本支出表</t>
  </si>
  <si>
    <t>科目编码</t>
  </si>
  <si>
    <t>总计</t>
  </si>
  <si>
    <t>人员经费</t>
  </si>
  <si>
    <t>公用经费</t>
  </si>
  <si>
    <t>财政统发部分</t>
  </si>
  <si>
    <t>财政非统发部分</t>
  </si>
  <si>
    <t>商品和服务支出</t>
  </si>
  <si>
    <t>其他资本性支出</t>
  </si>
  <si>
    <t>工资福利</t>
  </si>
  <si>
    <t>对个人和家庭补助</t>
  </si>
  <si>
    <t>公安</t>
  </si>
  <si>
    <t xml:space="preserve">  县公安局</t>
  </si>
  <si>
    <t>2013101</t>
  </si>
  <si>
    <t>行政运行</t>
  </si>
  <si>
    <t xml:space="preserve">    县公安局</t>
  </si>
  <si>
    <t>2040201</t>
  </si>
  <si>
    <t>2040202</t>
  </si>
  <si>
    <t>一般行政管理事务</t>
  </si>
  <si>
    <t>2080505</t>
  </si>
  <si>
    <t>机关事业单位基本养老保险缴费支出</t>
  </si>
  <si>
    <t>2101101</t>
  </si>
  <si>
    <t>行政单位医疗</t>
  </si>
  <si>
    <t>2101102</t>
  </si>
  <si>
    <t>事业单位医疗</t>
  </si>
  <si>
    <t>2019年政府性基金预算支出表</t>
  </si>
  <si>
    <t>政府采购预算表</t>
  </si>
  <si>
    <t>单位编码</t>
  </si>
  <si>
    <t>采购项目</t>
  </si>
  <si>
    <t>采购目录</t>
  </si>
  <si>
    <t>采购方式</t>
  </si>
  <si>
    <t>规划要求</t>
  </si>
  <si>
    <t>采购数量</t>
  </si>
  <si>
    <t>计量单位</t>
  </si>
  <si>
    <t>采购金额(资金来源)</t>
  </si>
  <si>
    <t>备注</t>
  </si>
  <si>
    <t>110</t>
  </si>
  <si>
    <t xml:space="preserve">  110001</t>
  </si>
  <si>
    <t>2019年非税收入征收计划表</t>
  </si>
  <si>
    <t>项目编码</t>
  </si>
  <si>
    <t>项目名称</t>
  </si>
  <si>
    <t>2019年非税征收计划</t>
  </si>
  <si>
    <t>上年决算数(实际征收)</t>
  </si>
  <si>
    <t>征收总数</t>
  </si>
  <si>
    <t>纳入预算管理</t>
  </si>
  <si>
    <t>财政专户管理</t>
  </si>
  <si>
    <t>政府统筹数</t>
  </si>
  <si>
    <t>单位留用数</t>
  </si>
  <si>
    <t>征收数</t>
  </si>
  <si>
    <t>2019年部门三公经费总表</t>
  </si>
  <si>
    <t>公务接待费</t>
  </si>
  <si>
    <t>公务用车运行维护费</t>
  </si>
  <si>
    <t>公务用车购置</t>
  </si>
  <si>
    <t>因公出国(境)费用</t>
  </si>
  <si>
    <t>会议费</t>
  </si>
  <si>
    <t>培训费</t>
  </si>
  <si>
    <t>其中：财政拨款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</si>
</sst>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0"/>
    <numFmt numFmtId="179" formatCode=";;"/>
  </numFmts>
  <fonts count="31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sz val="10"/>
      <color indexed="8"/>
      <name val="Arial"/>
      <family val="2"/>
    </font>
    <font>
      <sz val="2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4" borderId="1" applyNumberFormat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3" fillId="7" borderId="0" applyNumberFormat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1" fillId="9" borderId="0" applyNumberFormat="0" applyBorder="0" applyAlignment="0" applyProtection="0"/>
    <xf numFmtId="0" fontId="22" fillId="0" borderId="4" applyNumberFormat="0" applyFill="0" applyAlignment="0" applyProtection="0"/>
    <xf numFmtId="0" fontId="11" fillId="10" borderId="0" applyNumberFormat="0" applyBorder="0" applyAlignment="0" applyProtection="0"/>
    <xf numFmtId="0" fontId="12" fillId="5" borderId="5" applyNumberFormat="0" applyAlignment="0" applyProtection="0"/>
    <xf numFmtId="0" fontId="18" fillId="5" borderId="1" applyNumberFormat="0" applyAlignment="0" applyProtection="0"/>
    <xf numFmtId="0" fontId="28" fillId="11" borderId="6" applyNumberFormat="0" applyAlignment="0" applyProtection="0"/>
    <xf numFmtId="0" fontId="13" fillId="12" borderId="0" applyNumberFormat="0" applyBorder="0" applyAlignment="0" applyProtection="0"/>
    <xf numFmtId="0" fontId="11" fillId="13" borderId="0" applyNumberFormat="0" applyBorder="0" applyAlignment="0" applyProtection="0"/>
    <xf numFmtId="0" fontId="21" fillId="0" borderId="7" applyNumberFormat="0" applyFill="0" applyAlignment="0" applyProtection="0"/>
    <xf numFmtId="0" fontId="29" fillId="0" borderId="8" applyNumberFormat="0" applyFill="0" applyAlignment="0" applyProtection="0"/>
    <xf numFmtId="0" fontId="16" fillId="12" borderId="0" applyNumberFormat="0" applyBorder="0" applyAlignment="0" applyProtection="0"/>
    <xf numFmtId="0" fontId="17" fillId="10" borderId="0" applyNumberFormat="0" applyBorder="0" applyAlignment="0" applyProtection="0"/>
    <xf numFmtId="0" fontId="13" fillId="8" borderId="0" applyNumberFormat="0" applyBorder="0" applyAlignment="0" applyProtection="0"/>
    <xf numFmtId="0" fontId="11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1" fillId="16" borderId="0" applyNumberFormat="0" applyBorder="0" applyAlignment="0" applyProtection="0"/>
    <xf numFmtId="0" fontId="13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3" fillId="10" borderId="0" applyNumberFormat="0" applyBorder="0" applyAlignment="0" applyProtection="0"/>
    <xf numFmtId="0" fontId="11" fillId="17" borderId="0" applyNumberFormat="0" applyBorder="0" applyAlignment="0" applyProtection="0"/>
    <xf numFmtId="0" fontId="30" fillId="0" borderId="0">
      <alignment/>
      <protection/>
    </xf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>
      <alignment horizontal="center" vertical="center" wrapText="1"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3" fontId="3" fillId="0" borderId="9" xfId="0" applyNumberFormat="1" applyFont="1" applyFill="1" applyBorder="1" applyAlignment="1" applyProtection="1">
      <alignment horizontal="right" vertical="center" wrapText="1"/>
      <protection/>
    </xf>
    <xf numFmtId="43" fontId="3" fillId="0" borderId="12" xfId="0" applyNumberFormat="1" applyFont="1" applyFill="1" applyBorder="1" applyAlignment="1" applyProtection="1">
      <alignment horizontal="right" vertical="center" wrapText="1"/>
      <protection/>
    </xf>
    <xf numFmtId="43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right" vertical="center"/>
    </xf>
    <xf numFmtId="0" fontId="3" fillId="5" borderId="9" xfId="0" applyNumberFormat="1" applyFont="1" applyFill="1" applyBorder="1" applyAlignment="1" applyProtection="1">
      <alignment horizontal="center" vertical="center"/>
      <protection/>
    </xf>
    <xf numFmtId="0" fontId="3" fillId="5" borderId="10" xfId="0" applyFont="1" applyFill="1" applyBorder="1" applyAlignment="1">
      <alignment horizontal="center" vertical="center"/>
    </xf>
    <xf numFmtId="43" fontId="3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left" vertical="center"/>
    </xf>
    <xf numFmtId="0" fontId="3" fillId="5" borderId="11" xfId="0" applyNumberFormat="1" applyFont="1" applyFill="1" applyBorder="1" applyAlignment="1" applyProtection="1">
      <alignment horizontal="center" vertical="center" wrapText="1"/>
      <protection/>
    </xf>
    <xf numFmtId="0" fontId="3" fillId="5" borderId="10" xfId="0" applyNumberFormat="1" applyFont="1" applyFill="1" applyBorder="1" applyAlignment="1" applyProtection="1">
      <alignment horizontal="center" vertical="center" wrapText="1"/>
      <protection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horizontal="right" vertical="center" wrapText="1"/>
      <protection/>
    </xf>
    <xf numFmtId="176" fontId="3" fillId="0" borderId="9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5" borderId="16" xfId="0" applyNumberFormat="1" applyFont="1" applyFill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3" fillId="5" borderId="10" xfId="0" applyNumberFormat="1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5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5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Font="1" applyFill="1" applyBorder="1" applyAlignment="1">
      <alignment horizontal="center" vertical="center" wrapText="1"/>
    </xf>
    <xf numFmtId="0" fontId="3" fillId="5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0" fontId="3" fillId="5" borderId="14" xfId="0" applyNumberFormat="1" applyFont="1" applyFill="1" applyBorder="1" applyAlignment="1" applyProtection="1">
      <alignment horizontal="center" vertical="center" wrapText="1"/>
      <protection/>
    </xf>
    <xf numFmtId="0" fontId="3" fillId="5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3" fontId="6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/>
      <protection/>
    </xf>
    <xf numFmtId="43" fontId="7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43" fontId="8" fillId="0" borderId="0" xfId="0" applyNumberFormat="1" applyFont="1" applyFill="1" applyAlignment="1">
      <alignment horizontal="center"/>
    </xf>
    <xf numFmtId="43" fontId="0" fillId="0" borderId="0" xfId="0" applyNumberFormat="1" applyAlignment="1">
      <alignment/>
    </xf>
    <xf numFmtId="43" fontId="3" fillId="5" borderId="10" xfId="0" applyNumberFormat="1" applyFont="1" applyFill="1" applyBorder="1" applyAlignment="1" applyProtection="1">
      <alignment horizontal="center" vertical="center" wrapText="1"/>
      <protection/>
    </xf>
    <xf numFmtId="43" fontId="3" fillId="5" borderId="18" xfId="0" applyNumberFormat="1" applyFont="1" applyFill="1" applyBorder="1" applyAlignment="1" applyProtection="1">
      <alignment horizontal="center" vertical="center" wrapText="1"/>
      <protection/>
    </xf>
    <xf numFmtId="0" fontId="9" fillId="5" borderId="9" xfId="0" applyFont="1" applyFill="1" applyBorder="1" applyAlignment="1">
      <alignment horizontal="center" vertical="center" wrapText="1"/>
    </xf>
    <xf numFmtId="43" fontId="3" fillId="5" borderId="14" xfId="0" applyNumberFormat="1" applyFont="1" applyFill="1" applyBorder="1" applyAlignment="1" applyProtection="1">
      <alignment horizontal="center" vertical="center" wrapText="1"/>
      <protection/>
    </xf>
    <xf numFmtId="43" fontId="9" fillId="5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3" fontId="6" fillId="0" borderId="9" xfId="0" applyNumberFormat="1" applyFont="1" applyFill="1" applyBorder="1" applyAlignment="1">
      <alignment horizontal="right" vertical="center" wrapText="1"/>
    </xf>
    <xf numFmtId="176" fontId="6" fillId="0" borderId="9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8" fillId="0" borderId="0" xfId="0" applyNumberFormat="1" applyFont="1" applyFill="1" applyAlignment="1">
      <alignment horizontal="right"/>
    </xf>
    <xf numFmtId="43" fontId="9" fillId="5" borderId="10" xfId="0" applyNumberFormat="1" applyFont="1" applyFill="1" applyBorder="1" applyAlignment="1">
      <alignment horizontal="center" vertical="center" wrapText="1"/>
    </xf>
    <xf numFmtId="43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9" fillId="5" borderId="10" xfId="0" applyFont="1" applyFill="1" applyBorder="1" applyAlignment="1">
      <alignment horizontal="center" vertical="center"/>
    </xf>
    <xf numFmtId="43" fontId="9" fillId="5" borderId="18" xfId="0" applyNumberFormat="1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43" fontId="9" fillId="5" borderId="14" xfId="0" applyNumberFormat="1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78" fontId="3" fillId="5" borderId="11" xfId="0" applyNumberFormat="1" applyFont="1" applyFill="1" applyBorder="1" applyAlignment="1" applyProtection="1">
      <alignment horizontal="center" vertical="center" wrapText="1"/>
      <protection/>
    </xf>
    <xf numFmtId="179" fontId="3" fillId="5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3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horizontal="center"/>
    </xf>
    <xf numFmtId="0" fontId="9" fillId="5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/>
    </xf>
    <xf numFmtId="43" fontId="5" fillId="0" borderId="0" xfId="0" applyNumberFormat="1" applyFont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43" fontId="4" fillId="0" borderId="0" xfId="0" applyNumberFormat="1" applyFont="1" applyFill="1" applyAlignment="1">
      <alignment horizontal="right" vertical="center"/>
    </xf>
    <xf numFmtId="43" fontId="3" fillId="5" borderId="11" xfId="0" applyNumberFormat="1" applyFont="1" applyFill="1" applyBorder="1" applyAlignment="1" applyProtection="1">
      <alignment horizontal="center" vertical="center"/>
      <protection/>
    </xf>
    <xf numFmtId="43" fontId="3" fillId="5" borderId="9" xfId="0" applyNumberFormat="1" applyFont="1" applyFill="1" applyBorder="1" applyAlignment="1" applyProtection="1">
      <alignment horizontal="center" vertical="center"/>
      <protection/>
    </xf>
    <xf numFmtId="0" fontId="3" fillId="5" borderId="14" xfId="0" applyFont="1" applyFill="1" applyBorder="1" applyAlignment="1">
      <alignment horizontal="center" vertical="center"/>
    </xf>
    <xf numFmtId="43" fontId="3" fillId="5" borderId="1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vertical="center"/>
    </xf>
    <xf numFmtId="43" fontId="0" fillId="0" borderId="0" xfId="0" applyNumberFormat="1" applyFill="1" applyAlignment="1">
      <alignment/>
    </xf>
    <xf numFmtId="43" fontId="3" fillId="0" borderId="9" xfId="0" applyNumberFormat="1" applyFont="1" applyFill="1" applyBorder="1" applyAlignment="1" applyProtection="1">
      <alignment horizontal="right" vertical="center"/>
      <protection/>
    </xf>
    <xf numFmtId="43" fontId="3" fillId="0" borderId="18" xfId="0" applyNumberFormat="1" applyFont="1" applyFill="1" applyBorder="1" applyAlignment="1" applyProtection="1">
      <alignment horizontal="right" vertical="center"/>
      <protection/>
    </xf>
    <xf numFmtId="43" fontId="3" fillId="0" borderId="14" xfId="0" applyNumberFormat="1" applyFont="1" applyFill="1" applyBorder="1" applyAlignment="1">
      <alignment horizontal="right" vertical="center"/>
    </xf>
    <xf numFmtId="43" fontId="3" fillId="0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3" fontId="3" fillId="0" borderId="9" xfId="0" applyNumberFormat="1" applyFont="1" applyFill="1" applyBorder="1" applyAlignment="1">
      <alignment horizontal="right" vertical="center"/>
    </xf>
    <xf numFmtId="43" fontId="3" fillId="0" borderId="14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1">
      <selection activeCell="G11" sqref="G11"/>
    </sheetView>
  </sheetViews>
  <sheetFormatPr defaultColWidth="9.16015625" defaultRowHeight="12.75" customHeight="1"/>
  <cols>
    <col min="1" max="1" width="39.83203125" style="0" customWidth="1"/>
    <col min="2" max="2" width="20.66015625" style="51" customWidth="1"/>
    <col min="3" max="3" width="39.33203125" style="0" customWidth="1"/>
    <col min="4" max="4" width="20.66015625" style="51" customWidth="1"/>
    <col min="6" max="6" width="17.66015625" style="51" bestFit="1" customWidth="1"/>
    <col min="7" max="7" width="12" style="51" bestFit="1" customWidth="1"/>
    <col min="8" max="8" width="16.66015625" style="51" bestFit="1" customWidth="1"/>
    <col min="12" max="12" width="14.33203125" style="0" bestFit="1" customWidth="1"/>
  </cols>
  <sheetData>
    <row r="1" spans="1:4" ht="29.25" customHeight="1">
      <c r="A1" s="79" t="s">
        <v>0</v>
      </c>
      <c r="B1" s="80"/>
      <c r="C1" s="18"/>
      <c r="D1" s="80"/>
    </row>
    <row r="2" spans="1:4" ht="21.75" customHeight="1">
      <c r="A2" s="81" t="s">
        <v>1</v>
      </c>
      <c r="B2" s="80"/>
      <c r="C2" s="18"/>
      <c r="D2" s="82" t="s">
        <v>2</v>
      </c>
    </row>
    <row r="3" spans="1:4" ht="21" customHeight="1">
      <c r="A3" s="15" t="s">
        <v>3</v>
      </c>
      <c r="B3" s="83"/>
      <c r="C3" s="15" t="s">
        <v>4</v>
      </c>
      <c r="D3" s="84"/>
    </row>
    <row r="4" spans="1:4" ht="22.5" customHeight="1">
      <c r="A4" s="85" t="s">
        <v>5</v>
      </c>
      <c r="B4" s="86" t="s">
        <v>6</v>
      </c>
      <c r="C4" s="85" t="s">
        <v>5</v>
      </c>
      <c r="D4" s="86" t="s">
        <v>6</v>
      </c>
    </row>
    <row r="5" spans="1:8" s="1" customFormat="1" ht="22.5" customHeight="1">
      <c r="A5" s="87" t="s">
        <v>7</v>
      </c>
      <c r="B5" s="88">
        <v>94401510</v>
      </c>
      <c r="C5" s="89" t="s">
        <v>8</v>
      </c>
      <c r="D5" s="88">
        <v>49149910</v>
      </c>
      <c r="F5" s="90">
        <f>ROUND(B5/10000,2)</f>
        <v>9440.15</v>
      </c>
      <c r="G5" s="90"/>
      <c r="H5" s="90"/>
    </row>
    <row r="6" spans="1:12" s="1" customFormat="1" ht="22.5" customHeight="1">
      <c r="A6" s="87" t="s">
        <v>9</v>
      </c>
      <c r="B6" s="88">
        <v>94401510</v>
      </c>
      <c r="C6" s="89" t="s">
        <v>10</v>
      </c>
      <c r="D6" s="88">
        <v>36940322</v>
      </c>
      <c r="F6" s="90"/>
      <c r="G6" s="90"/>
      <c r="H6" s="90"/>
      <c r="L6" s="90"/>
    </row>
    <row r="7" spans="1:8" s="1" customFormat="1" ht="22.5" customHeight="1">
      <c r="A7" s="87" t="s">
        <v>11</v>
      </c>
      <c r="B7" s="88">
        <v>0</v>
      </c>
      <c r="C7" s="89" t="s">
        <v>12</v>
      </c>
      <c r="D7" s="91">
        <v>10895000</v>
      </c>
      <c r="F7" s="90"/>
      <c r="G7" s="90"/>
      <c r="H7" s="90"/>
    </row>
    <row r="8" spans="1:8" s="1" customFormat="1" ht="22.5" customHeight="1">
      <c r="A8" s="87" t="s">
        <v>13</v>
      </c>
      <c r="B8" s="88">
        <v>0</v>
      </c>
      <c r="C8" s="89" t="s">
        <v>14</v>
      </c>
      <c r="D8" s="92">
        <v>1314588</v>
      </c>
      <c r="F8" s="90"/>
      <c r="G8" s="90"/>
      <c r="H8" s="90"/>
    </row>
    <row r="9" spans="1:8" s="1" customFormat="1" ht="22.5" customHeight="1">
      <c r="A9" s="87" t="s">
        <v>15</v>
      </c>
      <c r="B9" s="88">
        <v>0</v>
      </c>
      <c r="C9" s="89" t="s">
        <v>16</v>
      </c>
      <c r="D9" s="88">
        <v>45251600</v>
      </c>
      <c r="F9" s="90"/>
      <c r="G9" s="90"/>
      <c r="H9" s="90"/>
    </row>
    <row r="10" spans="1:8" s="1" customFormat="1" ht="22.5" customHeight="1">
      <c r="A10" s="87" t="s">
        <v>17</v>
      </c>
      <c r="B10" s="91">
        <v>0</v>
      </c>
      <c r="C10" s="89" t="s">
        <v>18</v>
      </c>
      <c r="D10" s="88">
        <v>26191600</v>
      </c>
      <c r="F10" s="90"/>
      <c r="G10" s="90"/>
      <c r="H10" s="90"/>
    </row>
    <row r="11" spans="1:8" s="1" customFormat="1" ht="22.5" customHeight="1">
      <c r="A11" s="87" t="s">
        <v>19</v>
      </c>
      <c r="B11" s="92">
        <v>0</v>
      </c>
      <c r="C11" s="89" t="s">
        <v>20</v>
      </c>
      <c r="D11" s="88">
        <v>350000</v>
      </c>
      <c r="F11" s="90"/>
      <c r="G11" s="90"/>
      <c r="H11" s="90"/>
    </row>
    <row r="12" spans="1:8" s="1" customFormat="1" ht="22.5" customHeight="1">
      <c r="A12" s="87" t="s">
        <v>21</v>
      </c>
      <c r="B12" s="88">
        <v>0</v>
      </c>
      <c r="C12" s="89" t="s">
        <v>22</v>
      </c>
      <c r="D12" s="88">
        <v>0</v>
      </c>
      <c r="F12" s="90"/>
      <c r="G12" s="90"/>
      <c r="H12" s="90"/>
    </row>
    <row r="13" spans="1:8" s="1" customFormat="1" ht="22.5" customHeight="1">
      <c r="A13" s="87" t="s">
        <v>23</v>
      </c>
      <c r="B13" s="91">
        <v>0</v>
      </c>
      <c r="C13" s="89" t="s">
        <v>24</v>
      </c>
      <c r="D13" s="88">
        <v>0</v>
      </c>
      <c r="F13" s="90"/>
      <c r="G13" s="90"/>
      <c r="H13" s="90"/>
    </row>
    <row r="14" spans="1:8" s="1" customFormat="1" ht="22.5" customHeight="1">
      <c r="A14" s="87" t="s">
        <v>25</v>
      </c>
      <c r="B14" s="92">
        <v>0</v>
      </c>
      <c r="C14" s="89" t="s">
        <v>26</v>
      </c>
      <c r="D14" s="88">
        <v>18710000</v>
      </c>
      <c r="F14" s="90"/>
      <c r="G14" s="90"/>
      <c r="H14" s="90"/>
    </row>
    <row r="15" spans="1:8" s="1" customFormat="1" ht="22.5" customHeight="1">
      <c r="A15" s="87" t="s">
        <v>27</v>
      </c>
      <c r="B15" s="88">
        <v>0</v>
      </c>
      <c r="C15" s="89" t="s">
        <v>28</v>
      </c>
      <c r="D15" s="88">
        <v>0</v>
      </c>
      <c r="F15" s="90"/>
      <c r="G15" s="90"/>
      <c r="H15" s="90"/>
    </row>
    <row r="16" spans="1:8" s="1" customFormat="1" ht="22.5" customHeight="1">
      <c r="A16" s="87" t="s">
        <v>29</v>
      </c>
      <c r="B16" s="88">
        <v>0</v>
      </c>
      <c r="C16" s="89" t="s">
        <v>30</v>
      </c>
      <c r="D16" s="91">
        <v>0</v>
      </c>
      <c r="F16" s="90"/>
      <c r="G16" s="90"/>
      <c r="H16" s="90"/>
    </row>
    <row r="17" spans="1:8" s="1" customFormat="1" ht="22.5" customHeight="1">
      <c r="A17" s="87" t="s">
        <v>31</v>
      </c>
      <c r="B17" s="88">
        <v>0</v>
      </c>
      <c r="C17" s="89" t="s">
        <v>32</v>
      </c>
      <c r="D17" s="93">
        <v>0</v>
      </c>
      <c r="F17" s="90"/>
      <c r="G17" s="90"/>
      <c r="H17" s="90"/>
    </row>
    <row r="18" spans="1:8" s="1" customFormat="1" ht="22.5" customHeight="1">
      <c r="A18" s="87" t="s">
        <v>33</v>
      </c>
      <c r="B18" s="91">
        <v>0</v>
      </c>
      <c r="C18" s="89" t="s">
        <v>34</v>
      </c>
      <c r="D18" s="94">
        <v>0</v>
      </c>
      <c r="F18" s="90"/>
      <c r="G18" s="90"/>
      <c r="H18" s="90"/>
    </row>
    <row r="19" spans="1:8" s="1" customFormat="1" ht="22.5" customHeight="1">
      <c r="A19" s="87"/>
      <c r="B19" s="91"/>
      <c r="C19" s="95" t="s">
        <v>35</v>
      </c>
      <c r="D19" s="88">
        <v>0</v>
      </c>
      <c r="F19" s="90"/>
      <c r="G19" s="90"/>
      <c r="H19" s="90"/>
    </row>
    <row r="20" spans="1:8" s="1" customFormat="1" ht="22.5" customHeight="1">
      <c r="A20" s="87"/>
      <c r="B20" s="91"/>
      <c r="C20" s="89" t="s">
        <v>36</v>
      </c>
      <c r="D20" s="88">
        <v>0</v>
      </c>
      <c r="F20" s="90"/>
      <c r="G20" s="90"/>
      <c r="H20" s="90"/>
    </row>
    <row r="21" spans="1:8" s="1" customFormat="1" ht="22.5" customHeight="1">
      <c r="A21" s="87"/>
      <c r="B21" s="91"/>
      <c r="C21" s="89" t="s">
        <v>37</v>
      </c>
      <c r="D21" s="91">
        <v>0</v>
      </c>
      <c r="F21" s="90"/>
      <c r="G21" s="90"/>
      <c r="H21" s="90"/>
    </row>
    <row r="22" spans="1:8" s="1" customFormat="1" ht="22.5" customHeight="1">
      <c r="A22" s="96" t="s">
        <v>38</v>
      </c>
      <c r="B22" s="91">
        <v>94401510</v>
      </c>
      <c r="C22" s="97" t="s">
        <v>39</v>
      </c>
      <c r="D22" s="88">
        <v>94401510</v>
      </c>
      <c r="F22" s="90"/>
      <c r="G22" s="90"/>
      <c r="H22" s="90"/>
    </row>
    <row r="23" spans="1:8" s="1" customFormat="1" ht="22.5" customHeight="1">
      <c r="A23" s="87" t="s">
        <v>40</v>
      </c>
      <c r="B23" s="91">
        <v>0</v>
      </c>
      <c r="C23" s="89" t="s">
        <v>41</v>
      </c>
      <c r="D23" s="88">
        <v>0</v>
      </c>
      <c r="F23" s="90"/>
      <c r="G23" s="90"/>
      <c r="H23" s="90"/>
    </row>
    <row r="24" spans="1:8" s="1" customFormat="1" ht="22.5" customHeight="1">
      <c r="A24" s="87" t="s">
        <v>42</v>
      </c>
      <c r="B24" s="92">
        <v>0</v>
      </c>
      <c r="C24" s="89" t="s">
        <v>43</v>
      </c>
      <c r="D24" s="91">
        <v>0</v>
      </c>
      <c r="F24" s="90"/>
      <c r="G24" s="90"/>
      <c r="H24" s="90"/>
    </row>
    <row r="25" spans="1:8" s="1" customFormat="1" ht="22.5" customHeight="1">
      <c r="A25" s="87" t="s">
        <v>44</v>
      </c>
      <c r="B25" s="88">
        <v>0</v>
      </c>
      <c r="C25" s="89"/>
      <c r="D25" s="91"/>
      <c r="F25" s="90"/>
      <c r="G25" s="90"/>
      <c r="H25" s="90"/>
    </row>
    <row r="26" spans="1:8" s="1" customFormat="1" ht="22.5" customHeight="1">
      <c r="A26" s="87" t="s">
        <v>45</v>
      </c>
      <c r="B26" s="88">
        <v>0</v>
      </c>
      <c r="C26" s="89"/>
      <c r="D26" s="91"/>
      <c r="F26" s="90"/>
      <c r="G26" s="90"/>
      <c r="H26" s="90"/>
    </row>
    <row r="27" spans="1:8" s="1" customFormat="1" ht="22.5" customHeight="1">
      <c r="A27" s="87" t="s">
        <v>46</v>
      </c>
      <c r="B27" s="88">
        <v>0</v>
      </c>
      <c r="C27" s="89"/>
      <c r="D27" s="91"/>
      <c r="F27" s="90"/>
      <c r="G27" s="90"/>
      <c r="H27" s="90"/>
    </row>
    <row r="28" spans="1:8" s="1" customFormat="1" ht="22.5" customHeight="1">
      <c r="A28" s="87" t="s">
        <v>47</v>
      </c>
      <c r="B28" s="88">
        <v>0</v>
      </c>
      <c r="C28" s="98"/>
      <c r="D28" s="99"/>
      <c r="F28" s="90"/>
      <c r="G28" s="90"/>
      <c r="H28" s="90"/>
    </row>
    <row r="29" spans="1:8" s="1" customFormat="1" ht="22.5" customHeight="1">
      <c r="A29" s="87" t="s">
        <v>48</v>
      </c>
      <c r="B29" s="88">
        <v>0</v>
      </c>
      <c r="C29" s="98"/>
      <c r="D29" s="99"/>
      <c r="F29" s="90"/>
      <c r="G29" s="90"/>
      <c r="H29" s="90"/>
    </row>
    <row r="30" spans="1:8" s="1" customFormat="1" ht="22.5" customHeight="1">
      <c r="A30" s="87" t="s">
        <v>49</v>
      </c>
      <c r="B30" s="91">
        <v>0</v>
      </c>
      <c r="C30" s="98"/>
      <c r="D30" s="99"/>
      <c r="F30" s="90"/>
      <c r="G30" s="90"/>
      <c r="H30" s="90"/>
    </row>
    <row r="31" spans="1:8" s="1" customFormat="1" ht="22.5" customHeight="1">
      <c r="A31" s="96" t="s">
        <v>50</v>
      </c>
      <c r="B31" s="100">
        <v>94401510</v>
      </c>
      <c r="C31" s="97" t="s">
        <v>51</v>
      </c>
      <c r="D31" s="91">
        <v>94401510</v>
      </c>
      <c r="F31" s="90"/>
      <c r="G31" s="90"/>
      <c r="H31" s="90"/>
    </row>
    <row r="32" ht="12.75" customHeight="1">
      <c r="D32" s="90"/>
    </row>
    <row r="33" ht="12.75" customHeight="1">
      <c r="D33" s="90"/>
    </row>
    <row r="34" ht="12.75" customHeight="1">
      <c r="D34" s="90"/>
    </row>
    <row r="35" ht="12.75" customHeight="1">
      <c r="D35" s="90"/>
    </row>
  </sheetData>
  <sheetProtection formatCells="0" formatColumns="0" formatRows="0"/>
  <mergeCells count="2">
    <mergeCell ref="A3:B3"/>
    <mergeCell ref="C3:D3"/>
  </mergeCells>
  <printOptions horizontalCentered="1"/>
  <pageMargins left="0.2" right="0.2" top="0.61" bottom="0.61" header="0.5" footer="0.5"/>
  <pageSetup fitToHeight="1" fitToWidth="1"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7"/>
  <sheetViews>
    <sheetView showGridLines="0" showZeros="0" workbookViewId="0" topLeftCell="A1">
      <selection activeCell="L25" sqref="L25"/>
    </sheetView>
  </sheetViews>
  <sheetFormatPr defaultColWidth="10.66015625" defaultRowHeight="11.25"/>
  <cols>
    <col min="1" max="3" width="5.83203125" style="44" customWidth="1"/>
    <col min="4" max="4" width="33.5" style="44" customWidth="1"/>
    <col min="5" max="5" width="25.66015625" style="45" customWidth="1"/>
    <col min="6" max="6" width="19.83203125" style="45" customWidth="1"/>
    <col min="7" max="7" width="23.66015625" style="45" customWidth="1"/>
    <col min="8" max="8" width="16.83203125" style="44" customWidth="1"/>
    <col min="9" max="9" width="14" style="44" customWidth="1"/>
    <col min="10" max="10" width="12" style="44" customWidth="1"/>
    <col min="11" max="11" width="11.33203125" style="44" customWidth="1"/>
    <col min="12" max="12" width="11.16015625" style="44" bestFit="1" customWidth="1"/>
    <col min="13" max="16384" width="10.66015625" style="44" customWidth="1"/>
  </cols>
  <sheetData>
    <row r="1" ht="12.75" customHeight="1"/>
    <row r="2" spans="1:10" ht="45" customHeight="1">
      <c r="A2" s="61" t="s">
        <v>52</v>
      </c>
      <c r="B2" s="61"/>
      <c r="C2" s="61"/>
      <c r="D2" s="61"/>
      <c r="E2" s="62"/>
      <c r="F2" s="62"/>
      <c r="G2" s="62"/>
      <c r="H2" s="61"/>
      <c r="I2" s="61"/>
      <c r="J2" s="61"/>
    </row>
    <row r="3" ht="12" customHeight="1"/>
    <row r="4" spans="1:10" ht="21" customHeight="1">
      <c r="A4" s="48" t="s">
        <v>1</v>
      </c>
      <c r="E4" s="63"/>
      <c r="F4" s="63"/>
      <c r="I4" s="77"/>
      <c r="J4" s="14" t="s">
        <v>2</v>
      </c>
    </row>
    <row r="5" spans="1:10" ht="20.25" customHeight="1">
      <c r="A5" s="15" t="s">
        <v>53</v>
      </c>
      <c r="B5" s="15"/>
      <c r="C5" s="15"/>
      <c r="D5" s="15"/>
      <c r="E5" s="64" t="s">
        <v>54</v>
      </c>
      <c r="F5" s="65" t="s">
        <v>55</v>
      </c>
      <c r="G5" s="65"/>
      <c r="H5" s="5"/>
      <c r="I5" s="69" t="s">
        <v>56</v>
      </c>
      <c r="J5" s="69" t="s">
        <v>57</v>
      </c>
    </row>
    <row r="6" spans="1:10" ht="15" customHeight="1">
      <c r="A6" s="54" t="s">
        <v>58</v>
      </c>
      <c r="B6" s="54"/>
      <c r="C6" s="54"/>
      <c r="D6" s="66" t="s">
        <v>59</v>
      </c>
      <c r="E6" s="67"/>
      <c r="F6" s="65"/>
      <c r="G6" s="65"/>
      <c r="H6" s="5"/>
      <c r="I6" s="78"/>
      <c r="J6" s="78"/>
    </row>
    <row r="7" spans="1:10" ht="15" customHeight="1">
      <c r="A7" s="54"/>
      <c r="B7" s="54" t="s">
        <v>60</v>
      </c>
      <c r="C7" s="54" t="s">
        <v>60</v>
      </c>
      <c r="D7" s="68"/>
      <c r="E7" s="67"/>
      <c r="F7" s="64" t="s">
        <v>61</v>
      </c>
      <c r="G7" s="64" t="s">
        <v>62</v>
      </c>
      <c r="H7" s="69" t="s">
        <v>63</v>
      </c>
      <c r="I7" s="78"/>
      <c r="J7" s="78"/>
    </row>
    <row r="8" spans="1:10" ht="18.75" customHeight="1">
      <c r="A8" s="32" t="s">
        <v>64</v>
      </c>
      <c r="B8" s="32" t="s">
        <v>65</v>
      </c>
      <c r="C8" s="32" t="s">
        <v>66</v>
      </c>
      <c r="D8" s="70"/>
      <c r="E8" s="71"/>
      <c r="F8" s="71"/>
      <c r="G8" s="71"/>
      <c r="H8" s="72"/>
      <c r="I8" s="72"/>
      <c r="J8" s="72"/>
    </row>
    <row r="9" spans="1:256" ht="23.25" customHeight="1">
      <c r="A9" s="73" t="s">
        <v>67</v>
      </c>
      <c r="B9" s="73" t="s">
        <v>67</v>
      </c>
      <c r="C9" s="73" t="s">
        <v>67</v>
      </c>
      <c r="D9" s="74" t="s">
        <v>67</v>
      </c>
      <c r="E9" s="64" t="s">
        <v>68</v>
      </c>
      <c r="F9" s="64">
        <v>2</v>
      </c>
      <c r="G9" s="64">
        <v>3</v>
      </c>
      <c r="H9" s="69">
        <v>4</v>
      </c>
      <c r="I9" s="69">
        <v>5</v>
      </c>
      <c r="J9" s="69">
        <v>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0" ht="23.25" customHeight="1">
      <c r="A10" s="10"/>
      <c r="B10" s="10"/>
      <c r="C10" s="10"/>
      <c r="D10" s="75" t="s">
        <v>69</v>
      </c>
      <c r="E10" s="11">
        <f aca="true" t="shared" si="0" ref="E10:J10">E11+E14+E21+E24</f>
        <v>94401510</v>
      </c>
      <c r="F10" s="76">
        <f t="shared" si="0"/>
        <v>94401510</v>
      </c>
      <c r="G10" s="12">
        <f t="shared" si="0"/>
        <v>94401510</v>
      </c>
      <c r="H10" s="26">
        <f t="shared" si="0"/>
        <v>0</v>
      </c>
      <c r="I10" s="27">
        <f t="shared" si="0"/>
        <v>0</v>
      </c>
      <c r="J10" s="28">
        <f t="shared" si="0"/>
        <v>0</v>
      </c>
    </row>
    <row r="11" spans="1:10" ht="23.25" customHeight="1">
      <c r="A11" s="10" t="s">
        <v>70</v>
      </c>
      <c r="B11" s="10"/>
      <c r="C11" s="10"/>
      <c r="D11" s="75" t="s">
        <v>71</v>
      </c>
      <c r="E11" s="11">
        <f aca="true" t="shared" si="1" ref="E11:J12">E12</f>
        <v>512820</v>
      </c>
      <c r="F11" s="76">
        <f t="shared" si="1"/>
        <v>512820</v>
      </c>
      <c r="G11" s="12">
        <f t="shared" si="1"/>
        <v>512820</v>
      </c>
      <c r="H11" s="26">
        <f t="shared" si="1"/>
        <v>0</v>
      </c>
      <c r="I11" s="27">
        <f t="shared" si="1"/>
        <v>0</v>
      </c>
      <c r="J11" s="28">
        <f t="shared" si="1"/>
        <v>0</v>
      </c>
    </row>
    <row r="12" spans="1:10" ht="23.25" customHeight="1">
      <c r="A12" s="10"/>
      <c r="B12" s="10" t="s">
        <v>72</v>
      </c>
      <c r="C12" s="10"/>
      <c r="D12" s="75" t="s">
        <v>73</v>
      </c>
      <c r="E12" s="11">
        <f t="shared" si="1"/>
        <v>512820</v>
      </c>
      <c r="F12" s="76">
        <f t="shared" si="1"/>
        <v>512820</v>
      </c>
      <c r="G12" s="12">
        <f t="shared" si="1"/>
        <v>512820</v>
      </c>
      <c r="H12" s="26">
        <f t="shared" si="1"/>
        <v>0</v>
      </c>
      <c r="I12" s="27">
        <f t="shared" si="1"/>
        <v>0</v>
      </c>
      <c r="J12" s="28">
        <f t="shared" si="1"/>
        <v>0</v>
      </c>
    </row>
    <row r="13" spans="1:10" ht="23.25" customHeight="1">
      <c r="A13" s="10" t="s">
        <v>74</v>
      </c>
      <c r="B13" s="10" t="s">
        <v>75</v>
      </c>
      <c r="C13" s="10" t="s">
        <v>76</v>
      </c>
      <c r="D13" s="75" t="s">
        <v>77</v>
      </c>
      <c r="E13" s="11">
        <v>512820</v>
      </c>
      <c r="F13" s="76">
        <v>512820</v>
      </c>
      <c r="G13" s="12">
        <v>512820</v>
      </c>
      <c r="H13" s="26">
        <v>0</v>
      </c>
      <c r="I13" s="27">
        <v>0</v>
      </c>
      <c r="J13" s="28">
        <v>0</v>
      </c>
    </row>
    <row r="14" spans="1:10" ht="23.25" customHeight="1">
      <c r="A14" s="10" t="s">
        <v>78</v>
      </c>
      <c r="B14" s="10"/>
      <c r="C14" s="10"/>
      <c r="D14" s="75" t="s">
        <v>79</v>
      </c>
      <c r="E14" s="11">
        <f aca="true" t="shared" si="2" ref="E14:J14">E15</f>
        <v>86034408</v>
      </c>
      <c r="F14" s="76">
        <f t="shared" si="2"/>
        <v>86034408</v>
      </c>
      <c r="G14" s="12">
        <f t="shared" si="2"/>
        <v>86034408</v>
      </c>
      <c r="H14" s="26">
        <f t="shared" si="2"/>
        <v>0</v>
      </c>
      <c r="I14" s="27">
        <f t="shared" si="2"/>
        <v>0</v>
      </c>
      <c r="J14" s="28">
        <f t="shared" si="2"/>
        <v>0</v>
      </c>
    </row>
    <row r="15" spans="1:10" ht="23.25" customHeight="1">
      <c r="A15" s="10"/>
      <c r="B15" s="10" t="s">
        <v>80</v>
      </c>
      <c r="C15" s="10"/>
      <c r="D15" s="75" t="s">
        <v>81</v>
      </c>
      <c r="E15" s="11">
        <f aca="true" t="shared" si="3" ref="E15:J15">SUM(E16:E20)</f>
        <v>86034408</v>
      </c>
      <c r="F15" s="76">
        <f t="shared" si="3"/>
        <v>86034408</v>
      </c>
      <c r="G15" s="12">
        <f t="shared" si="3"/>
        <v>86034408</v>
      </c>
      <c r="H15" s="26">
        <f t="shared" si="3"/>
        <v>0</v>
      </c>
      <c r="I15" s="27">
        <f t="shared" si="3"/>
        <v>0</v>
      </c>
      <c r="J15" s="28">
        <f t="shared" si="3"/>
        <v>0</v>
      </c>
    </row>
    <row r="16" spans="1:10" ht="23.25" customHeight="1">
      <c r="A16" s="10" t="s">
        <v>82</v>
      </c>
      <c r="B16" s="10" t="s">
        <v>83</v>
      </c>
      <c r="C16" s="10" t="s">
        <v>76</v>
      </c>
      <c r="D16" s="75" t="s">
        <v>77</v>
      </c>
      <c r="E16" s="11">
        <v>39707608</v>
      </c>
      <c r="F16" s="76">
        <v>39707608</v>
      </c>
      <c r="G16" s="12">
        <v>39707608</v>
      </c>
      <c r="H16" s="26">
        <v>0</v>
      </c>
      <c r="I16" s="27">
        <v>0</v>
      </c>
      <c r="J16" s="28">
        <v>0</v>
      </c>
    </row>
    <row r="17" spans="1:10" ht="23.25" customHeight="1">
      <c r="A17" s="10" t="s">
        <v>82</v>
      </c>
      <c r="B17" s="10" t="s">
        <v>83</v>
      </c>
      <c r="C17" s="10" t="s">
        <v>80</v>
      </c>
      <c r="D17" s="75" t="s">
        <v>84</v>
      </c>
      <c r="E17" s="11">
        <v>25996800</v>
      </c>
      <c r="F17" s="76">
        <v>25996800</v>
      </c>
      <c r="G17" s="12">
        <v>25996800</v>
      </c>
      <c r="H17" s="26">
        <v>0</v>
      </c>
      <c r="I17" s="27">
        <v>0</v>
      </c>
      <c r="J17" s="28">
        <v>0</v>
      </c>
    </row>
    <row r="18" spans="1:10" ht="23.25" customHeight="1">
      <c r="A18" s="10" t="s">
        <v>82</v>
      </c>
      <c r="B18" s="10" t="s">
        <v>83</v>
      </c>
      <c r="C18" s="10" t="s">
        <v>85</v>
      </c>
      <c r="D18" s="75" t="s">
        <v>86</v>
      </c>
      <c r="E18" s="11">
        <v>18710000</v>
      </c>
      <c r="F18" s="76">
        <v>18710000</v>
      </c>
      <c r="G18" s="12">
        <v>18710000</v>
      </c>
      <c r="H18" s="26">
        <v>0</v>
      </c>
      <c r="I18" s="27">
        <v>0</v>
      </c>
      <c r="J18" s="28">
        <v>0</v>
      </c>
    </row>
    <row r="19" spans="1:10" ht="23.25" customHeight="1">
      <c r="A19" s="10" t="s">
        <v>82</v>
      </c>
      <c r="B19" s="10" t="s">
        <v>83</v>
      </c>
      <c r="C19" s="10" t="s">
        <v>87</v>
      </c>
      <c r="D19" s="75" t="s">
        <v>88</v>
      </c>
      <c r="E19" s="11">
        <v>1420000</v>
      </c>
      <c r="F19" s="76">
        <v>1420000</v>
      </c>
      <c r="G19" s="12">
        <v>1420000</v>
      </c>
      <c r="H19" s="26">
        <v>0</v>
      </c>
      <c r="I19" s="27">
        <v>0</v>
      </c>
      <c r="J19" s="28">
        <v>0</v>
      </c>
    </row>
    <row r="20" spans="1:10" ht="23.25" customHeight="1">
      <c r="A20" s="10" t="s">
        <v>82</v>
      </c>
      <c r="B20" s="10" t="s">
        <v>83</v>
      </c>
      <c r="C20" s="10" t="s">
        <v>89</v>
      </c>
      <c r="D20" s="75" t="s">
        <v>90</v>
      </c>
      <c r="E20" s="11">
        <v>200000</v>
      </c>
      <c r="F20" s="76">
        <v>200000</v>
      </c>
      <c r="G20" s="12">
        <v>200000</v>
      </c>
      <c r="H20" s="26">
        <v>0</v>
      </c>
      <c r="I20" s="27">
        <v>0</v>
      </c>
      <c r="J20" s="28">
        <v>0</v>
      </c>
    </row>
    <row r="21" spans="1:10" ht="23.25" customHeight="1">
      <c r="A21" s="10" t="s">
        <v>91</v>
      </c>
      <c r="B21" s="10"/>
      <c r="C21" s="10"/>
      <c r="D21" s="75" t="s">
        <v>92</v>
      </c>
      <c r="E21" s="11">
        <f aca="true" t="shared" si="4" ref="E21:J22">E22</f>
        <v>5377620</v>
      </c>
      <c r="F21" s="76">
        <f t="shared" si="4"/>
        <v>5377620</v>
      </c>
      <c r="G21" s="12">
        <f t="shared" si="4"/>
        <v>5377620</v>
      </c>
      <c r="H21" s="26">
        <f t="shared" si="4"/>
        <v>0</v>
      </c>
      <c r="I21" s="27">
        <f t="shared" si="4"/>
        <v>0</v>
      </c>
      <c r="J21" s="28">
        <f t="shared" si="4"/>
        <v>0</v>
      </c>
    </row>
    <row r="22" spans="1:10" ht="23.25" customHeight="1">
      <c r="A22" s="10"/>
      <c r="B22" s="10" t="s">
        <v>93</v>
      </c>
      <c r="C22" s="10"/>
      <c r="D22" s="75" t="s">
        <v>94</v>
      </c>
      <c r="E22" s="11">
        <f t="shared" si="4"/>
        <v>5377620</v>
      </c>
      <c r="F22" s="76">
        <f t="shared" si="4"/>
        <v>5377620</v>
      </c>
      <c r="G22" s="12">
        <f t="shared" si="4"/>
        <v>5377620</v>
      </c>
      <c r="H22" s="26">
        <f t="shared" si="4"/>
        <v>0</v>
      </c>
      <c r="I22" s="27">
        <f t="shared" si="4"/>
        <v>0</v>
      </c>
      <c r="J22" s="28">
        <f t="shared" si="4"/>
        <v>0</v>
      </c>
    </row>
    <row r="23" spans="1:10" ht="23.25" customHeight="1">
      <c r="A23" s="10" t="s">
        <v>95</v>
      </c>
      <c r="B23" s="10" t="s">
        <v>96</v>
      </c>
      <c r="C23" s="10" t="s">
        <v>93</v>
      </c>
      <c r="D23" s="75" t="s">
        <v>97</v>
      </c>
      <c r="E23" s="11">
        <v>5377620</v>
      </c>
      <c r="F23" s="76">
        <v>5377620</v>
      </c>
      <c r="G23" s="12">
        <v>5377620</v>
      </c>
      <c r="H23" s="26">
        <v>0</v>
      </c>
      <c r="I23" s="27">
        <v>0</v>
      </c>
      <c r="J23" s="28">
        <v>0</v>
      </c>
    </row>
    <row r="24" spans="1:10" ht="23.25" customHeight="1">
      <c r="A24" s="10" t="s">
        <v>98</v>
      </c>
      <c r="B24" s="10"/>
      <c r="C24" s="10"/>
      <c r="D24" s="75" t="s">
        <v>99</v>
      </c>
      <c r="E24" s="11">
        <f aca="true" t="shared" si="5" ref="E24:J24">E25</f>
        <v>2476662</v>
      </c>
      <c r="F24" s="76">
        <f t="shared" si="5"/>
        <v>2476662</v>
      </c>
      <c r="G24" s="12">
        <f t="shared" si="5"/>
        <v>2476662</v>
      </c>
      <c r="H24" s="26">
        <f t="shared" si="5"/>
        <v>0</v>
      </c>
      <c r="I24" s="27">
        <f t="shared" si="5"/>
        <v>0</v>
      </c>
      <c r="J24" s="28">
        <f t="shared" si="5"/>
        <v>0</v>
      </c>
    </row>
    <row r="25" spans="1:12" ht="23.25" customHeight="1">
      <c r="A25" s="10"/>
      <c r="B25" s="10" t="s">
        <v>100</v>
      </c>
      <c r="C25" s="10"/>
      <c r="D25" s="75" t="s">
        <v>101</v>
      </c>
      <c r="E25" s="11">
        <f aca="true" t="shared" si="6" ref="E25:J25">SUM(E26:E27)</f>
        <v>2476662</v>
      </c>
      <c r="F25" s="76">
        <f t="shared" si="6"/>
        <v>2476662</v>
      </c>
      <c r="G25" s="12">
        <f t="shared" si="6"/>
        <v>2476662</v>
      </c>
      <c r="H25" s="26">
        <f t="shared" si="6"/>
        <v>0</v>
      </c>
      <c r="I25" s="27">
        <f t="shared" si="6"/>
        <v>0</v>
      </c>
      <c r="J25" s="28">
        <f t="shared" si="6"/>
        <v>0</v>
      </c>
      <c r="L25" s="44">
        <f>ROUND((E21+E24)/10000,2)</f>
        <v>785.43</v>
      </c>
    </row>
    <row r="26" spans="1:10" ht="23.25" customHeight="1">
      <c r="A26" s="10" t="s">
        <v>102</v>
      </c>
      <c r="B26" s="10" t="s">
        <v>103</v>
      </c>
      <c r="C26" s="10" t="s">
        <v>76</v>
      </c>
      <c r="D26" s="75" t="s">
        <v>104</v>
      </c>
      <c r="E26" s="11">
        <v>2438200</v>
      </c>
      <c r="F26" s="76">
        <v>2438200</v>
      </c>
      <c r="G26" s="12">
        <v>2438200</v>
      </c>
      <c r="H26" s="26">
        <v>0</v>
      </c>
      <c r="I26" s="27">
        <v>0</v>
      </c>
      <c r="J26" s="28">
        <v>0</v>
      </c>
    </row>
    <row r="27" spans="1:10" ht="23.25" customHeight="1">
      <c r="A27" s="10" t="s">
        <v>102</v>
      </c>
      <c r="B27" s="10" t="s">
        <v>103</v>
      </c>
      <c r="C27" s="10" t="s">
        <v>80</v>
      </c>
      <c r="D27" s="75" t="s">
        <v>105</v>
      </c>
      <c r="E27" s="11">
        <v>38462</v>
      </c>
      <c r="F27" s="76">
        <v>38462</v>
      </c>
      <c r="G27" s="12">
        <v>38462</v>
      </c>
      <c r="H27" s="26">
        <v>0</v>
      </c>
      <c r="I27" s="27">
        <v>0</v>
      </c>
      <c r="J27" s="28">
        <v>0</v>
      </c>
    </row>
  </sheetData>
  <sheetProtection formatCells="0" formatColumns="0" formatRows="0"/>
  <mergeCells count="11">
    <mergeCell ref="A2:J2"/>
    <mergeCell ref="A5:D5"/>
    <mergeCell ref="D6:D8"/>
    <mergeCell ref="E5:E8"/>
    <mergeCell ref="F7:F8"/>
    <mergeCell ref="G7:G8"/>
    <mergeCell ref="H7:H8"/>
    <mergeCell ref="I5:I8"/>
    <mergeCell ref="J5:J8"/>
    <mergeCell ref="F5:H6"/>
    <mergeCell ref="A6:C7"/>
  </mergeCells>
  <printOptions horizontalCentered="1"/>
  <pageMargins left="0.38958333333333334" right="0.38958333333333334" top="0.5902777777777778" bottom="0.5902777777777778" header="0.5118055555555555" footer="0.5118055555555555"/>
  <pageSetup fitToHeight="1" fitToWidth="1" horizontalDpi="600" verticalDpi="6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6"/>
  <sheetViews>
    <sheetView showGridLines="0" showZeros="0" workbookViewId="0" topLeftCell="A1">
      <selection activeCell="N11" sqref="N11"/>
    </sheetView>
  </sheetViews>
  <sheetFormatPr defaultColWidth="10.66015625" defaultRowHeight="11.25"/>
  <cols>
    <col min="1" max="3" width="5.5" style="44" customWidth="1"/>
    <col min="4" max="4" width="47.5" style="44" customWidth="1"/>
    <col min="5" max="5" width="24" style="44" customWidth="1"/>
    <col min="6" max="6" width="23" style="45" customWidth="1"/>
    <col min="7" max="7" width="21.16015625" style="45" customWidth="1"/>
    <col min="8" max="8" width="17" style="45" customWidth="1"/>
    <col min="9" max="11" width="13.66015625" style="44" customWidth="1"/>
    <col min="12" max="12" width="10.66015625" style="44" customWidth="1"/>
    <col min="13" max="14" width="10.66015625" style="45" customWidth="1"/>
    <col min="15" max="253" width="10.66015625" style="44" customWidth="1"/>
  </cols>
  <sheetData>
    <row r="1" ht="12.75" customHeight="1"/>
    <row r="2" spans="1:14" s="44" customFormat="1" ht="30" customHeight="1">
      <c r="A2" s="46" t="s">
        <v>106</v>
      </c>
      <c r="B2" s="46"/>
      <c r="C2" s="46"/>
      <c r="D2" s="46"/>
      <c r="E2" s="46"/>
      <c r="F2" s="47"/>
      <c r="G2" s="47"/>
      <c r="H2" s="47"/>
      <c r="I2" s="46"/>
      <c r="J2" s="46"/>
      <c r="K2" s="46"/>
      <c r="M2" s="45"/>
      <c r="N2" s="45"/>
    </row>
    <row r="3" spans="6:14" s="44" customFormat="1" ht="12.75" customHeight="1">
      <c r="F3" s="45"/>
      <c r="G3" s="45"/>
      <c r="H3" s="45"/>
      <c r="M3" s="45"/>
      <c r="N3" s="45"/>
    </row>
    <row r="4" spans="1:14" s="44" customFormat="1" ht="16.5" customHeight="1">
      <c r="A4" s="48" t="s">
        <v>1</v>
      </c>
      <c r="E4" s="49"/>
      <c r="F4" s="50"/>
      <c r="G4" s="51"/>
      <c r="H4" s="45"/>
      <c r="K4" s="14" t="s">
        <v>2</v>
      </c>
      <c r="M4" s="45"/>
      <c r="N4" s="45"/>
    </row>
    <row r="5" spans="1:256" s="44" customFormat="1" ht="22.5" customHeight="1">
      <c r="A5" s="5" t="s">
        <v>53</v>
      </c>
      <c r="B5" s="5"/>
      <c r="C5" s="5"/>
      <c r="D5" s="5"/>
      <c r="E5" s="5" t="s">
        <v>107</v>
      </c>
      <c r="F5" s="52" t="s">
        <v>108</v>
      </c>
      <c r="G5" s="52" t="s">
        <v>109</v>
      </c>
      <c r="H5" s="52" t="s">
        <v>110</v>
      </c>
      <c r="I5" s="39" t="s">
        <v>111</v>
      </c>
      <c r="J5" s="39" t="s">
        <v>112</v>
      </c>
      <c r="K5" s="39" t="s">
        <v>113</v>
      </c>
      <c r="M5" s="45"/>
      <c r="N5" s="45"/>
      <c r="IT5" s="1"/>
      <c r="IU5" s="1"/>
      <c r="IV5" s="1"/>
    </row>
    <row r="6" spans="1:256" s="44" customFormat="1" ht="33" customHeight="1">
      <c r="A6" s="5" t="s">
        <v>58</v>
      </c>
      <c r="B6" s="5"/>
      <c r="C6" s="5"/>
      <c r="D6" s="22" t="s">
        <v>59</v>
      </c>
      <c r="E6" s="5"/>
      <c r="F6" s="53"/>
      <c r="G6" s="53"/>
      <c r="H6" s="53"/>
      <c r="I6" s="39"/>
      <c r="J6" s="39"/>
      <c r="K6" s="39"/>
      <c r="M6" s="45"/>
      <c r="N6" s="45"/>
      <c r="IT6" s="1"/>
      <c r="IU6" s="1"/>
      <c r="IV6" s="1"/>
    </row>
    <row r="7" spans="1:256" s="44" customFormat="1" ht="24.75" customHeight="1">
      <c r="A7" s="54" t="s">
        <v>64</v>
      </c>
      <c r="B7" s="54" t="s">
        <v>65</v>
      </c>
      <c r="C7" s="54" t="s">
        <v>66</v>
      </c>
      <c r="D7" s="42"/>
      <c r="E7" s="5"/>
      <c r="F7" s="55"/>
      <c r="G7" s="55"/>
      <c r="H7" s="55"/>
      <c r="I7" s="39"/>
      <c r="J7" s="39"/>
      <c r="K7" s="39"/>
      <c r="M7" s="45"/>
      <c r="N7" s="45"/>
      <c r="IT7" s="1"/>
      <c r="IU7" s="1"/>
      <c r="IV7" s="1"/>
    </row>
    <row r="8" spans="1:11" ht="21.75" customHeight="1">
      <c r="A8" s="54" t="s">
        <v>67</v>
      </c>
      <c r="B8" s="54" t="s">
        <v>67</v>
      </c>
      <c r="C8" s="54" t="s">
        <v>67</v>
      </c>
      <c r="D8" s="54" t="s">
        <v>67</v>
      </c>
      <c r="E8" s="54" t="s">
        <v>67</v>
      </c>
      <c r="F8" s="56">
        <v>1</v>
      </c>
      <c r="G8" s="56">
        <v>2</v>
      </c>
      <c r="H8" s="56">
        <v>3</v>
      </c>
      <c r="I8" s="54">
        <v>4</v>
      </c>
      <c r="J8" s="54">
        <v>5</v>
      </c>
      <c r="K8" s="54">
        <v>6</v>
      </c>
    </row>
    <row r="9" spans="1:253" s="1" customFormat="1" ht="24" customHeight="1">
      <c r="A9" s="57"/>
      <c r="B9" s="57"/>
      <c r="C9" s="57"/>
      <c r="D9" s="57"/>
      <c r="E9" s="58" t="s">
        <v>69</v>
      </c>
      <c r="F9" s="59">
        <f aca="true" t="shared" si="0" ref="F9:K9">F10+F13+F20+F23</f>
        <v>94401510</v>
      </c>
      <c r="G9" s="59">
        <f t="shared" si="0"/>
        <v>49149910</v>
      </c>
      <c r="H9" s="59">
        <f t="shared" si="0"/>
        <v>45251600</v>
      </c>
      <c r="I9" s="60">
        <f t="shared" si="0"/>
        <v>0</v>
      </c>
      <c r="J9" s="60">
        <f t="shared" si="0"/>
        <v>0</v>
      </c>
      <c r="K9" s="60">
        <f t="shared" si="0"/>
        <v>0</v>
      </c>
      <c r="L9" s="44"/>
      <c r="M9" s="45"/>
      <c r="N9" s="45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11" ht="24" customHeight="1">
      <c r="A10" s="57" t="s">
        <v>70</v>
      </c>
      <c r="B10" s="57"/>
      <c r="C10" s="57"/>
      <c r="D10" s="58" t="s">
        <v>71</v>
      </c>
      <c r="E10" s="57"/>
      <c r="F10" s="59">
        <f aca="true" t="shared" si="1" ref="F10:K11">F11</f>
        <v>512820</v>
      </c>
      <c r="G10" s="59">
        <f t="shared" si="1"/>
        <v>512820</v>
      </c>
      <c r="H10" s="59">
        <f t="shared" si="1"/>
        <v>0</v>
      </c>
      <c r="I10" s="60">
        <f t="shared" si="1"/>
        <v>0</v>
      </c>
      <c r="J10" s="60">
        <f t="shared" si="1"/>
        <v>0</v>
      </c>
      <c r="K10" s="60">
        <f t="shared" si="1"/>
        <v>0</v>
      </c>
    </row>
    <row r="11" spans="1:11" ht="24" customHeight="1">
      <c r="A11" s="57"/>
      <c r="B11" s="57" t="s">
        <v>72</v>
      </c>
      <c r="C11" s="57"/>
      <c r="D11" s="57" t="s">
        <v>114</v>
      </c>
      <c r="E11" s="57"/>
      <c r="F11" s="59">
        <f t="shared" si="1"/>
        <v>512820</v>
      </c>
      <c r="G11" s="59">
        <f t="shared" si="1"/>
        <v>512820</v>
      </c>
      <c r="H11" s="59">
        <f t="shared" si="1"/>
        <v>0</v>
      </c>
      <c r="I11" s="60">
        <f t="shared" si="1"/>
        <v>0</v>
      </c>
      <c r="J11" s="60">
        <f t="shared" si="1"/>
        <v>0</v>
      </c>
      <c r="K11" s="60">
        <f t="shared" si="1"/>
        <v>0</v>
      </c>
    </row>
    <row r="12" spans="1:11" ht="24" customHeight="1">
      <c r="A12" s="57" t="s">
        <v>74</v>
      </c>
      <c r="B12" s="57" t="s">
        <v>75</v>
      </c>
      <c r="C12" s="57" t="s">
        <v>76</v>
      </c>
      <c r="D12" s="57" t="s">
        <v>115</v>
      </c>
      <c r="E12" s="58" t="s">
        <v>116</v>
      </c>
      <c r="F12" s="59">
        <v>512820</v>
      </c>
      <c r="G12" s="59">
        <v>512820</v>
      </c>
      <c r="H12" s="59">
        <v>0</v>
      </c>
      <c r="I12" s="60">
        <v>0</v>
      </c>
      <c r="J12" s="60">
        <v>0</v>
      </c>
      <c r="K12" s="60">
        <v>0</v>
      </c>
    </row>
    <row r="13" spans="1:11" ht="24" customHeight="1">
      <c r="A13" s="57" t="s">
        <v>78</v>
      </c>
      <c r="B13" s="57"/>
      <c r="C13" s="57"/>
      <c r="D13" s="58" t="s">
        <v>79</v>
      </c>
      <c r="E13" s="57"/>
      <c r="F13" s="59">
        <f aca="true" t="shared" si="2" ref="F13:K13">F14</f>
        <v>86034408</v>
      </c>
      <c r="G13" s="59">
        <f t="shared" si="2"/>
        <v>40782808</v>
      </c>
      <c r="H13" s="59">
        <f t="shared" si="2"/>
        <v>45251600</v>
      </c>
      <c r="I13" s="60">
        <f t="shared" si="2"/>
        <v>0</v>
      </c>
      <c r="J13" s="60">
        <f t="shared" si="2"/>
        <v>0</v>
      </c>
      <c r="K13" s="60">
        <f t="shared" si="2"/>
        <v>0</v>
      </c>
    </row>
    <row r="14" spans="1:11" ht="24" customHeight="1">
      <c r="A14" s="57"/>
      <c r="B14" s="57" t="s">
        <v>80</v>
      </c>
      <c r="C14" s="57"/>
      <c r="D14" s="57" t="s">
        <v>117</v>
      </c>
      <c r="E14" s="57"/>
      <c r="F14" s="59">
        <f aca="true" t="shared" si="3" ref="F14:K14">SUM(F15:F19)</f>
        <v>86034408</v>
      </c>
      <c r="G14" s="59">
        <f t="shared" si="3"/>
        <v>40782808</v>
      </c>
      <c r="H14" s="59">
        <f t="shared" si="3"/>
        <v>45251600</v>
      </c>
      <c r="I14" s="60">
        <f t="shared" si="3"/>
        <v>0</v>
      </c>
      <c r="J14" s="60">
        <f t="shared" si="3"/>
        <v>0</v>
      </c>
      <c r="K14" s="60">
        <f t="shared" si="3"/>
        <v>0</v>
      </c>
    </row>
    <row r="15" spans="1:11" ht="24" customHeight="1">
      <c r="A15" s="57" t="s">
        <v>82</v>
      </c>
      <c r="B15" s="57" t="s">
        <v>83</v>
      </c>
      <c r="C15" s="57" t="s">
        <v>76</v>
      </c>
      <c r="D15" s="57" t="s">
        <v>115</v>
      </c>
      <c r="E15" s="58" t="s">
        <v>116</v>
      </c>
      <c r="F15" s="59">
        <v>39707608</v>
      </c>
      <c r="G15" s="59">
        <v>39707608</v>
      </c>
      <c r="H15" s="59">
        <v>0</v>
      </c>
      <c r="I15" s="60">
        <v>0</v>
      </c>
      <c r="J15" s="60">
        <v>0</v>
      </c>
      <c r="K15" s="60">
        <v>0</v>
      </c>
    </row>
    <row r="16" spans="1:11" ht="24" customHeight="1">
      <c r="A16" s="57" t="s">
        <v>82</v>
      </c>
      <c r="B16" s="57" t="s">
        <v>83</v>
      </c>
      <c r="C16" s="57" t="s">
        <v>80</v>
      </c>
      <c r="D16" s="57" t="s">
        <v>118</v>
      </c>
      <c r="E16" s="58" t="s">
        <v>116</v>
      </c>
      <c r="F16" s="59">
        <v>25996800</v>
      </c>
      <c r="G16" s="59">
        <v>1075200</v>
      </c>
      <c r="H16" s="59">
        <v>24921600</v>
      </c>
      <c r="I16" s="60">
        <v>0</v>
      </c>
      <c r="J16" s="60">
        <v>0</v>
      </c>
      <c r="K16" s="60">
        <v>0</v>
      </c>
    </row>
    <row r="17" spans="1:11" ht="24" customHeight="1">
      <c r="A17" s="57" t="s">
        <v>82</v>
      </c>
      <c r="B17" s="57" t="s">
        <v>83</v>
      </c>
      <c r="C17" s="57" t="s">
        <v>85</v>
      </c>
      <c r="D17" s="57" t="s">
        <v>119</v>
      </c>
      <c r="E17" s="58" t="s">
        <v>116</v>
      </c>
      <c r="F17" s="59">
        <v>18710000</v>
      </c>
      <c r="G17" s="59">
        <v>0</v>
      </c>
      <c r="H17" s="59">
        <v>18710000</v>
      </c>
      <c r="I17" s="60">
        <v>0</v>
      </c>
      <c r="J17" s="60">
        <v>0</v>
      </c>
      <c r="K17" s="60">
        <v>0</v>
      </c>
    </row>
    <row r="18" spans="1:11" ht="24" customHeight="1">
      <c r="A18" s="57" t="s">
        <v>82</v>
      </c>
      <c r="B18" s="57" t="s">
        <v>83</v>
      </c>
      <c r="C18" s="57" t="s">
        <v>87</v>
      </c>
      <c r="D18" s="57" t="s">
        <v>120</v>
      </c>
      <c r="E18" s="58" t="s">
        <v>116</v>
      </c>
      <c r="F18" s="59">
        <v>1420000</v>
      </c>
      <c r="G18" s="59">
        <v>0</v>
      </c>
      <c r="H18" s="59">
        <v>1420000</v>
      </c>
      <c r="I18" s="60">
        <v>0</v>
      </c>
      <c r="J18" s="60">
        <v>0</v>
      </c>
      <c r="K18" s="60">
        <v>0</v>
      </c>
    </row>
    <row r="19" spans="1:11" ht="24" customHeight="1">
      <c r="A19" s="57" t="s">
        <v>82</v>
      </c>
      <c r="B19" s="57" t="s">
        <v>83</v>
      </c>
      <c r="C19" s="57" t="s">
        <v>89</v>
      </c>
      <c r="D19" s="57" t="s">
        <v>121</v>
      </c>
      <c r="E19" s="58" t="s">
        <v>116</v>
      </c>
      <c r="F19" s="59">
        <v>200000</v>
      </c>
      <c r="G19" s="59">
        <v>0</v>
      </c>
      <c r="H19" s="59">
        <v>200000</v>
      </c>
      <c r="I19" s="60">
        <v>0</v>
      </c>
      <c r="J19" s="60">
        <v>0</v>
      </c>
      <c r="K19" s="60">
        <v>0</v>
      </c>
    </row>
    <row r="20" spans="1:11" ht="24" customHeight="1">
      <c r="A20" s="57" t="s">
        <v>91</v>
      </c>
      <c r="B20" s="57"/>
      <c r="C20" s="57"/>
      <c r="D20" s="58" t="s">
        <v>92</v>
      </c>
      <c r="E20" s="57"/>
      <c r="F20" s="59">
        <f aca="true" t="shared" si="4" ref="F20:K21">F21</f>
        <v>5377620</v>
      </c>
      <c r="G20" s="59">
        <f t="shared" si="4"/>
        <v>5377620</v>
      </c>
      <c r="H20" s="59">
        <f t="shared" si="4"/>
        <v>0</v>
      </c>
      <c r="I20" s="60">
        <f t="shared" si="4"/>
        <v>0</v>
      </c>
      <c r="J20" s="60">
        <f t="shared" si="4"/>
        <v>0</v>
      </c>
      <c r="K20" s="60">
        <f t="shared" si="4"/>
        <v>0</v>
      </c>
    </row>
    <row r="21" spans="1:11" ht="24" customHeight="1">
      <c r="A21" s="57"/>
      <c r="B21" s="57" t="s">
        <v>93</v>
      </c>
      <c r="C21" s="57"/>
      <c r="D21" s="57" t="s">
        <v>122</v>
      </c>
      <c r="E21" s="57"/>
      <c r="F21" s="59">
        <f t="shared" si="4"/>
        <v>5377620</v>
      </c>
      <c r="G21" s="59">
        <f t="shared" si="4"/>
        <v>5377620</v>
      </c>
      <c r="H21" s="59">
        <f t="shared" si="4"/>
        <v>0</v>
      </c>
      <c r="I21" s="60">
        <f t="shared" si="4"/>
        <v>0</v>
      </c>
      <c r="J21" s="60">
        <f t="shared" si="4"/>
        <v>0</v>
      </c>
      <c r="K21" s="60">
        <f t="shared" si="4"/>
        <v>0</v>
      </c>
    </row>
    <row r="22" spans="1:11" ht="24" customHeight="1">
      <c r="A22" s="57" t="s">
        <v>95</v>
      </c>
      <c r="B22" s="57" t="s">
        <v>96</v>
      </c>
      <c r="C22" s="57" t="s">
        <v>93</v>
      </c>
      <c r="D22" s="57" t="s">
        <v>123</v>
      </c>
      <c r="E22" s="58" t="s">
        <v>116</v>
      </c>
      <c r="F22" s="59">
        <v>5377620</v>
      </c>
      <c r="G22" s="59">
        <v>5377620</v>
      </c>
      <c r="H22" s="59">
        <v>0</v>
      </c>
      <c r="I22" s="60">
        <v>0</v>
      </c>
      <c r="J22" s="60">
        <v>0</v>
      </c>
      <c r="K22" s="60">
        <v>0</v>
      </c>
    </row>
    <row r="23" spans="1:11" ht="24" customHeight="1">
      <c r="A23" s="57" t="s">
        <v>98</v>
      </c>
      <c r="B23" s="57"/>
      <c r="C23" s="57"/>
      <c r="D23" s="58" t="s">
        <v>99</v>
      </c>
      <c r="E23" s="57"/>
      <c r="F23" s="59">
        <f aca="true" t="shared" si="5" ref="F23:K23">F24</f>
        <v>2476662</v>
      </c>
      <c r="G23" s="59">
        <f t="shared" si="5"/>
        <v>2476662</v>
      </c>
      <c r="H23" s="59">
        <f t="shared" si="5"/>
        <v>0</v>
      </c>
      <c r="I23" s="60">
        <f t="shared" si="5"/>
        <v>0</v>
      </c>
      <c r="J23" s="60">
        <f t="shared" si="5"/>
        <v>0</v>
      </c>
      <c r="K23" s="60">
        <f t="shared" si="5"/>
        <v>0</v>
      </c>
    </row>
    <row r="24" spans="1:11" ht="24" customHeight="1">
      <c r="A24" s="57"/>
      <c r="B24" s="57" t="s">
        <v>100</v>
      </c>
      <c r="C24" s="57"/>
      <c r="D24" s="57" t="s">
        <v>124</v>
      </c>
      <c r="E24" s="57"/>
      <c r="F24" s="59">
        <f aca="true" t="shared" si="6" ref="F24:K24">SUM(F25:F26)</f>
        <v>2476662</v>
      </c>
      <c r="G24" s="59">
        <f t="shared" si="6"/>
        <v>2476662</v>
      </c>
      <c r="H24" s="59">
        <f t="shared" si="6"/>
        <v>0</v>
      </c>
      <c r="I24" s="60">
        <f t="shared" si="6"/>
        <v>0</v>
      </c>
      <c r="J24" s="60">
        <f t="shared" si="6"/>
        <v>0</v>
      </c>
      <c r="K24" s="60">
        <f t="shared" si="6"/>
        <v>0</v>
      </c>
    </row>
    <row r="25" spans="1:11" ht="24" customHeight="1">
      <c r="A25" s="57" t="s">
        <v>102</v>
      </c>
      <c r="B25" s="57" t="s">
        <v>103</v>
      </c>
      <c r="C25" s="57" t="s">
        <v>76</v>
      </c>
      <c r="D25" s="57" t="s">
        <v>125</v>
      </c>
      <c r="E25" s="58" t="s">
        <v>116</v>
      </c>
      <c r="F25" s="59">
        <v>2438200</v>
      </c>
      <c r="G25" s="59">
        <v>2438200</v>
      </c>
      <c r="H25" s="59">
        <v>0</v>
      </c>
      <c r="I25" s="60">
        <v>0</v>
      </c>
      <c r="J25" s="60">
        <v>0</v>
      </c>
      <c r="K25" s="60">
        <v>0</v>
      </c>
    </row>
    <row r="26" spans="1:11" ht="24" customHeight="1">
      <c r="A26" s="57" t="s">
        <v>102</v>
      </c>
      <c r="B26" s="57" t="s">
        <v>103</v>
      </c>
      <c r="C26" s="57" t="s">
        <v>80</v>
      </c>
      <c r="D26" s="57" t="s">
        <v>126</v>
      </c>
      <c r="E26" s="58" t="s">
        <v>116</v>
      </c>
      <c r="F26" s="59">
        <v>38462</v>
      </c>
      <c r="G26" s="59">
        <v>38462</v>
      </c>
      <c r="H26" s="59">
        <v>0</v>
      </c>
      <c r="I26" s="60">
        <v>0</v>
      </c>
      <c r="J26" s="60">
        <v>0</v>
      </c>
      <c r="K26" s="60">
        <v>0</v>
      </c>
    </row>
  </sheetData>
  <sheetProtection formatCells="0" formatColumns="0" formatRows="0"/>
  <mergeCells count="11">
    <mergeCell ref="A2:K2"/>
    <mergeCell ref="A5:D5"/>
    <mergeCell ref="A6:C6"/>
    <mergeCell ref="D6:D7"/>
    <mergeCell ref="E5:E7"/>
    <mergeCell ref="F5:F7"/>
    <mergeCell ref="G5:G7"/>
    <mergeCell ref="H5:H7"/>
    <mergeCell ref="I5:I7"/>
    <mergeCell ref="J5:J7"/>
    <mergeCell ref="K5:K7"/>
  </mergeCells>
  <printOptions horizontalCentered="1"/>
  <pageMargins left="0.7513888888888889" right="0.7513888888888889" top="0.7868055555555555" bottom="0.39305555555555555" header="0.5118055555555555" footer="0.5118055555555555"/>
  <pageSetup fitToHeight="1" fitToWidth="1" horizontalDpi="600" verticalDpi="6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"/>
  <sheetViews>
    <sheetView showGridLines="0" showZeros="0" workbookViewId="0" topLeftCell="A1">
      <selection activeCell="A1" sqref="A1:M16"/>
    </sheetView>
  </sheetViews>
  <sheetFormatPr defaultColWidth="9.16015625" defaultRowHeight="12.75" customHeight="1"/>
  <cols>
    <col min="1" max="1" width="13.16015625" style="0" customWidth="1"/>
    <col min="2" max="2" width="19.5" style="0" customWidth="1"/>
    <col min="3" max="3" width="15.16015625" style="0" customWidth="1"/>
    <col min="4" max="7" width="20.66015625" style="0" customWidth="1"/>
    <col min="8" max="8" width="13.83203125" style="0" customWidth="1"/>
    <col min="9" max="13" width="19.33203125" style="0" customWidth="1"/>
  </cols>
  <sheetData>
    <row r="2" spans="1:13" ht="35.25" customHeight="1">
      <c r="A2" s="37" t="s">
        <v>127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8.7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4" t="s">
        <v>2</v>
      </c>
    </row>
    <row r="4" spans="1:13" ht="30" customHeight="1">
      <c r="A4" s="5" t="s">
        <v>128</v>
      </c>
      <c r="B4" s="5" t="s">
        <v>59</v>
      </c>
      <c r="C4" s="5" t="s">
        <v>107</v>
      </c>
      <c r="D4" s="5" t="s">
        <v>129</v>
      </c>
      <c r="E4" s="5" t="s">
        <v>130</v>
      </c>
      <c r="F4" s="5"/>
      <c r="G4" s="5"/>
      <c r="H4" s="5"/>
      <c r="I4" s="5"/>
      <c r="J4" s="5"/>
      <c r="K4" s="21"/>
      <c r="L4" s="5" t="s">
        <v>131</v>
      </c>
      <c r="M4" s="5"/>
    </row>
    <row r="5" spans="1:13" ht="22.5" customHeight="1">
      <c r="A5" s="5"/>
      <c r="B5" s="5"/>
      <c r="C5" s="5"/>
      <c r="D5" s="5"/>
      <c r="E5" s="22" t="s">
        <v>69</v>
      </c>
      <c r="F5" s="5" t="s">
        <v>132</v>
      </c>
      <c r="G5" s="5"/>
      <c r="H5" s="5"/>
      <c r="I5" s="5" t="s">
        <v>133</v>
      </c>
      <c r="J5" s="5"/>
      <c r="K5" s="21"/>
      <c r="L5" s="5" t="s">
        <v>134</v>
      </c>
      <c r="M5" s="5" t="s">
        <v>135</v>
      </c>
    </row>
    <row r="6" spans="1:13" ht="24.75" customHeight="1">
      <c r="A6" s="5"/>
      <c r="B6" s="5"/>
      <c r="C6" s="5"/>
      <c r="D6" s="5"/>
      <c r="E6" s="42"/>
      <c r="F6" s="5" t="s">
        <v>61</v>
      </c>
      <c r="G6" s="6" t="s">
        <v>136</v>
      </c>
      <c r="H6" s="6" t="s">
        <v>137</v>
      </c>
      <c r="I6" s="6" t="s">
        <v>61</v>
      </c>
      <c r="J6" s="6" t="s">
        <v>136</v>
      </c>
      <c r="K6" s="43" t="s">
        <v>137</v>
      </c>
      <c r="L6" s="5"/>
      <c r="M6" s="5"/>
    </row>
    <row r="7" spans="1:13" ht="21" customHeight="1">
      <c r="A7" s="22" t="s">
        <v>67</v>
      </c>
      <c r="B7" s="22" t="s">
        <v>67</v>
      </c>
      <c r="C7" s="22" t="s">
        <v>67</v>
      </c>
      <c r="D7" s="22">
        <v>1</v>
      </c>
      <c r="E7" s="22">
        <v>2</v>
      </c>
      <c r="F7" s="22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40">
        <v>9</v>
      </c>
      <c r="M7" s="40">
        <v>10</v>
      </c>
    </row>
    <row r="8" spans="1:14" s="1" customFormat="1" ht="24.75" customHeight="1">
      <c r="A8" s="10"/>
      <c r="B8" s="10"/>
      <c r="C8" s="10" t="s">
        <v>69</v>
      </c>
      <c r="D8" s="11">
        <f aca="true" t="shared" si="0" ref="D8:M9">D9</f>
        <v>49149910</v>
      </c>
      <c r="E8" s="12">
        <f t="shared" si="0"/>
        <v>38254910</v>
      </c>
      <c r="F8" s="11">
        <f t="shared" si="0"/>
        <v>29086040</v>
      </c>
      <c r="G8" s="12">
        <f t="shared" si="0"/>
        <v>29086040</v>
      </c>
      <c r="H8" s="13">
        <f t="shared" si="0"/>
        <v>0</v>
      </c>
      <c r="I8" s="11">
        <f t="shared" si="0"/>
        <v>9168870</v>
      </c>
      <c r="J8" s="12">
        <f t="shared" si="0"/>
        <v>7854282</v>
      </c>
      <c r="K8" s="13">
        <f t="shared" si="0"/>
        <v>1314588</v>
      </c>
      <c r="L8" s="13">
        <f t="shared" si="0"/>
        <v>9395000</v>
      </c>
      <c r="M8" s="11">
        <f t="shared" si="0"/>
        <v>1500000</v>
      </c>
      <c r="N8" s="41"/>
    </row>
    <row r="9" spans="1:13" ht="24.75" customHeight="1">
      <c r="A9" s="10"/>
      <c r="B9" s="10"/>
      <c r="C9" s="10" t="s">
        <v>138</v>
      </c>
      <c r="D9" s="11">
        <f t="shared" si="0"/>
        <v>49149910</v>
      </c>
      <c r="E9" s="12">
        <f t="shared" si="0"/>
        <v>38254910</v>
      </c>
      <c r="F9" s="11">
        <f t="shared" si="0"/>
        <v>29086040</v>
      </c>
      <c r="G9" s="12">
        <f t="shared" si="0"/>
        <v>29086040</v>
      </c>
      <c r="H9" s="13">
        <f t="shared" si="0"/>
        <v>0</v>
      </c>
      <c r="I9" s="11">
        <f t="shared" si="0"/>
        <v>9168870</v>
      </c>
      <c r="J9" s="12">
        <f t="shared" si="0"/>
        <v>7854282</v>
      </c>
      <c r="K9" s="13">
        <f t="shared" si="0"/>
        <v>1314588</v>
      </c>
      <c r="L9" s="13">
        <f t="shared" si="0"/>
        <v>9395000</v>
      </c>
      <c r="M9" s="11">
        <f t="shared" si="0"/>
        <v>1500000</v>
      </c>
    </row>
    <row r="10" spans="1:13" ht="24.75" customHeight="1">
      <c r="A10" s="10"/>
      <c r="B10" s="10"/>
      <c r="C10" s="10" t="s">
        <v>139</v>
      </c>
      <c r="D10" s="11">
        <f aca="true" t="shared" si="1" ref="D10:M10">SUM(D11:D16)</f>
        <v>49149910</v>
      </c>
      <c r="E10" s="12">
        <f t="shared" si="1"/>
        <v>38254910</v>
      </c>
      <c r="F10" s="11">
        <f t="shared" si="1"/>
        <v>29086040</v>
      </c>
      <c r="G10" s="12">
        <f t="shared" si="1"/>
        <v>29086040</v>
      </c>
      <c r="H10" s="13">
        <f t="shared" si="1"/>
        <v>0</v>
      </c>
      <c r="I10" s="11">
        <f t="shared" si="1"/>
        <v>9168870</v>
      </c>
      <c r="J10" s="12">
        <f t="shared" si="1"/>
        <v>7854282</v>
      </c>
      <c r="K10" s="13">
        <f t="shared" si="1"/>
        <v>1314588</v>
      </c>
      <c r="L10" s="13">
        <f t="shared" si="1"/>
        <v>9395000</v>
      </c>
      <c r="M10" s="11">
        <f t="shared" si="1"/>
        <v>1500000</v>
      </c>
    </row>
    <row r="11" spans="1:13" ht="24.75" customHeight="1">
      <c r="A11" s="10" t="s">
        <v>140</v>
      </c>
      <c r="B11" s="10" t="s">
        <v>141</v>
      </c>
      <c r="C11" s="10" t="s">
        <v>142</v>
      </c>
      <c r="D11" s="11">
        <v>512820</v>
      </c>
      <c r="E11" s="12">
        <v>512820</v>
      </c>
      <c r="F11" s="11">
        <v>512820</v>
      </c>
      <c r="G11" s="12">
        <v>512820</v>
      </c>
      <c r="H11" s="13">
        <v>0</v>
      </c>
      <c r="I11" s="11">
        <v>0</v>
      </c>
      <c r="J11" s="12">
        <v>0</v>
      </c>
      <c r="K11" s="13">
        <v>0</v>
      </c>
      <c r="L11" s="13">
        <v>0</v>
      </c>
      <c r="M11" s="11">
        <v>0</v>
      </c>
    </row>
    <row r="12" spans="1:13" ht="24.75" customHeight="1">
      <c r="A12" s="10" t="s">
        <v>143</v>
      </c>
      <c r="B12" s="10" t="s">
        <v>141</v>
      </c>
      <c r="C12" s="10" t="s">
        <v>142</v>
      </c>
      <c r="D12" s="11">
        <v>39707608</v>
      </c>
      <c r="E12" s="12">
        <v>28812608</v>
      </c>
      <c r="F12" s="11">
        <v>28573220</v>
      </c>
      <c r="G12" s="12">
        <v>28573220</v>
      </c>
      <c r="H12" s="13">
        <v>0</v>
      </c>
      <c r="I12" s="11">
        <v>239388</v>
      </c>
      <c r="J12" s="12">
        <v>0</v>
      </c>
      <c r="K12" s="13">
        <v>239388</v>
      </c>
      <c r="L12" s="13">
        <v>9395000</v>
      </c>
      <c r="M12" s="11">
        <v>1500000</v>
      </c>
    </row>
    <row r="13" spans="1:13" ht="24.75" customHeight="1">
      <c r="A13" s="10" t="s">
        <v>144</v>
      </c>
      <c r="B13" s="10" t="s">
        <v>145</v>
      </c>
      <c r="C13" s="10" t="s">
        <v>142</v>
      </c>
      <c r="D13" s="11">
        <v>1075200</v>
      </c>
      <c r="E13" s="12">
        <v>1075200</v>
      </c>
      <c r="F13" s="11">
        <v>0</v>
      </c>
      <c r="G13" s="12">
        <v>0</v>
      </c>
      <c r="H13" s="13">
        <v>0</v>
      </c>
      <c r="I13" s="11">
        <v>1075200</v>
      </c>
      <c r="J13" s="12">
        <v>0</v>
      </c>
      <c r="K13" s="13">
        <v>1075200</v>
      </c>
      <c r="L13" s="13">
        <v>0</v>
      </c>
      <c r="M13" s="11">
        <v>0</v>
      </c>
    </row>
    <row r="14" spans="1:13" ht="24.75" customHeight="1">
      <c r="A14" s="10" t="s">
        <v>146</v>
      </c>
      <c r="B14" s="10" t="s">
        <v>147</v>
      </c>
      <c r="C14" s="10" t="s">
        <v>142</v>
      </c>
      <c r="D14" s="11">
        <v>5377620</v>
      </c>
      <c r="E14" s="12">
        <v>5377620</v>
      </c>
      <c r="F14" s="11">
        <v>0</v>
      </c>
      <c r="G14" s="12">
        <v>0</v>
      </c>
      <c r="H14" s="13">
        <v>0</v>
      </c>
      <c r="I14" s="11">
        <v>5377620</v>
      </c>
      <c r="J14" s="12">
        <v>5377620</v>
      </c>
      <c r="K14" s="13">
        <v>0</v>
      </c>
      <c r="L14" s="13">
        <v>0</v>
      </c>
      <c r="M14" s="11">
        <v>0</v>
      </c>
    </row>
    <row r="15" spans="1:13" ht="24.75" customHeight="1">
      <c r="A15" s="10" t="s">
        <v>148</v>
      </c>
      <c r="B15" s="10" t="s">
        <v>149</v>
      </c>
      <c r="C15" s="10" t="s">
        <v>142</v>
      </c>
      <c r="D15" s="11">
        <v>2438200</v>
      </c>
      <c r="E15" s="12">
        <v>2438200</v>
      </c>
      <c r="F15" s="11">
        <v>0</v>
      </c>
      <c r="G15" s="12">
        <v>0</v>
      </c>
      <c r="H15" s="13">
        <v>0</v>
      </c>
      <c r="I15" s="11">
        <v>2438200</v>
      </c>
      <c r="J15" s="12">
        <v>2438200</v>
      </c>
      <c r="K15" s="13">
        <v>0</v>
      </c>
      <c r="L15" s="13">
        <v>0</v>
      </c>
      <c r="M15" s="11">
        <v>0</v>
      </c>
    </row>
    <row r="16" spans="1:13" ht="24.75" customHeight="1">
      <c r="A16" s="10" t="s">
        <v>150</v>
      </c>
      <c r="B16" s="10" t="s">
        <v>151</v>
      </c>
      <c r="C16" s="10" t="s">
        <v>142</v>
      </c>
      <c r="D16" s="11">
        <v>38462</v>
      </c>
      <c r="E16" s="12">
        <v>38462</v>
      </c>
      <c r="F16" s="11">
        <v>0</v>
      </c>
      <c r="G16" s="12">
        <v>0</v>
      </c>
      <c r="H16" s="13">
        <v>0</v>
      </c>
      <c r="I16" s="11">
        <v>38462</v>
      </c>
      <c r="J16" s="12">
        <v>38462</v>
      </c>
      <c r="K16" s="13">
        <v>0</v>
      </c>
      <c r="L16" s="13">
        <v>0</v>
      </c>
      <c r="M16" s="11">
        <v>0</v>
      </c>
    </row>
  </sheetData>
  <sheetProtection formatCells="0" formatColumns="0" formatRows="0"/>
  <mergeCells count="11">
    <mergeCell ref="E4:K4"/>
    <mergeCell ref="L4:M4"/>
    <mergeCell ref="F5:H5"/>
    <mergeCell ref="I5:K5"/>
    <mergeCell ref="A4:A6"/>
    <mergeCell ref="B4:B6"/>
    <mergeCell ref="C4:C6"/>
    <mergeCell ref="D4:D6"/>
    <mergeCell ref="E5:E6"/>
    <mergeCell ref="L5:L6"/>
    <mergeCell ref="M5:M6"/>
  </mergeCells>
  <printOptions horizontalCentered="1"/>
  <pageMargins left="0.38958333333333334" right="0.38958333333333334" top="0.5902777777777778" bottom="0.5902777777777778" header="0.5" footer="0.5"/>
  <pageSetup fitToHeight="1" fitToWidth="1" horizontalDpi="600" verticalDpi="600" orientation="landscape" paperSize="9" scale="7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1.83203125" style="0" customWidth="1"/>
    <col min="2" max="2" width="18.33203125" style="0" customWidth="1"/>
    <col min="3" max="3" width="15.16015625" style="0" customWidth="1"/>
    <col min="4" max="4" width="15.83203125" style="0" customWidth="1"/>
    <col min="5" max="13" width="12.16015625" style="0" customWidth="1"/>
    <col min="14" max="17" width="15.83203125" style="0" customWidth="1"/>
  </cols>
  <sheetData>
    <row r="1" ht="12.75" customHeight="1">
      <c r="A1" s="1"/>
    </row>
    <row r="2" spans="1:17" ht="35.25" customHeight="1">
      <c r="A2" s="37" t="s">
        <v>152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8.7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" t="s">
        <v>2</v>
      </c>
    </row>
    <row r="4" spans="1:17" ht="24.75" customHeight="1">
      <c r="A4" s="5" t="s">
        <v>128</v>
      </c>
      <c r="B4" s="5" t="s">
        <v>59</v>
      </c>
      <c r="C4" s="5" t="s">
        <v>107</v>
      </c>
      <c r="D4" s="5" t="s">
        <v>129</v>
      </c>
      <c r="E4" s="5" t="s">
        <v>130</v>
      </c>
      <c r="F4" s="5"/>
      <c r="G4" s="5"/>
      <c r="H4" s="5"/>
      <c r="I4" s="5"/>
      <c r="J4" s="5"/>
      <c r="K4" s="5"/>
      <c r="L4" s="5" t="s">
        <v>131</v>
      </c>
      <c r="M4" s="5"/>
      <c r="N4" s="38" t="s">
        <v>110</v>
      </c>
      <c r="O4" s="39" t="s">
        <v>111</v>
      </c>
      <c r="P4" s="39" t="s">
        <v>112</v>
      </c>
      <c r="Q4" s="39" t="s">
        <v>113</v>
      </c>
    </row>
    <row r="5" spans="1:17" ht="24.75" customHeight="1">
      <c r="A5" s="5"/>
      <c r="B5" s="5"/>
      <c r="C5" s="5"/>
      <c r="D5" s="5"/>
      <c r="E5" s="5" t="s">
        <v>69</v>
      </c>
      <c r="F5" s="5" t="s">
        <v>132</v>
      </c>
      <c r="G5" s="5"/>
      <c r="H5" s="5"/>
      <c r="I5" s="5" t="s">
        <v>133</v>
      </c>
      <c r="J5" s="5"/>
      <c r="K5" s="5"/>
      <c r="L5" s="5" t="s">
        <v>134</v>
      </c>
      <c r="M5" s="5" t="s">
        <v>135</v>
      </c>
      <c r="N5" s="38"/>
      <c r="O5" s="39"/>
      <c r="P5" s="39"/>
      <c r="Q5" s="39"/>
    </row>
    <row r="6" spans="1:17" ht="21.75" customHeight="1">
      <c r="A6" s="5"/>
      <c r="B6" s="5"/>
      <c r="C6" s="5"/>
      <c r="D6" s="5"/>
      <c r="E6" s="5"/>
      <c r="F6" s="5" t="s">
        <v>61</v>
      </c>
      <c r="G6" s="6" t="s">
        <v>136</v>
      </c>
      <c r="H6" s="6" t="s">
        <v>137</v>
      </c>
      <c r="I6" s="6" t="s">
        <v>61</v>
      </c>
      <c r="J6" s="6" t="s">
        <v>136</v>
      </c>
      <c r="K6" s="6" t="s">
        <v>137</v>
      </c>
      <c r="L6" s="5"/>
      <c r="M6" s="5"/>
      <c r="N6" s="38"/>
      <c r="O6" s="39"/>
      <c r="P6" s="39"/>
      <c r="Q6" s="39"/>
    </row>
    <row r="7" spans="1:17" ht="21" customHeight="1">
      <c r="A7" s="22" t="s">
        <v>67</v>
      </c>
      <c r="B7" s="22" t="s">
        <v>67</v>
      </c>
      <c r="C7" s="22" t="s">
        <v>67</v>
      </c>
      <c r="D7" s="22">
        <v>1</v>
      </c>
      <c r="E7" s="22">
        <v>2</v>
      </c>
      <c r="F7" s="22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40">
        <v>9</v>
      </c>
      <c r="M7" s="40">
        <v>10</v>
      </c>
      <c r="N7" s="40">
        <v>11</v>
      </c>
      <c r="O7" s="40">
        <v>12</v>
      </c>
      <c r="P7" s="40">
        <v>13</v>
      </c>
      <c r="Q7" s="40">
        <v>14</v>
      </c>
    </row>
    <row r="8" spans="1:18" s="1" customFormat="1" ht="24.75" customHeight="1">
      <c r="A8" s="10"/>
      <c r="B8" s="10"/>
      <c r="C8" s="10"/>
      <c r="D8" s="26"/>
      <c r="E8" s="27"/>
      <c r="F8" s="28"/>
      <c r="G8" s="33"/>
      <c r="H8" s="26"/>
      <c r="I8" s="27"/>
      <c r="J8" s="33"/>
      <c r="K8" s="26"/>
      <c r="L8" s="26"/>
      <c r="M8" s="27"/>
      <c r="N8" s="27"/>
      <c r="O8" s="27"/>
      <c r="P8" s="27"/>
      <c r="Q8" s="27"/>
      <c r="R8" s="41"/>
    </row>
  </sheetData>
  <sheetProtection formatCells="0" formatColumns="0" formatRows="0"/>
  <mergeCells count="15">
    <mergeCell ref="E4:K4"/>
    <mergeCell ref="L4:M4"/>
    <mergeCell ref="F5:H5"/>
    <mergeCell ref="I5:K5"/>
    <mergeCell ref="A4:A6"/>
    <mergeCell ref="B4:B6"/>
    <mergeCell ref="C4:C6"/>
    <mergeCell ref="D4:D6"/>
    <mergeCell ref="E5:E6"/>
    <mergeCell ref="L5:L6"/>
    <mergeCell ref="M5:M6"/>
    <mergeCell ref="N4:N6"/>
    <mergeCell ref="O4:O6"/>
    <mergeCell ref="P4:P6"/>
    <mergeCell ref="Q4:Q6"/>
  </mergeCells>
  <printOptions horizontalCentered="1"/>
  <pageMargins left="0.38958333333333334" right="0.38958333333333334" top="0.5902777777777778" bottom="0.5902777777777778" header="0.5" footer="0.5"/>
  <pageSetup fitToHeight="1" fitToWidth="1" horizontalDpi="600" verticalDpi="600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A1" sqref="A1:J8"/>
    </sheetView>
  </sheetViews>
  <sheetFormatPr defaultColWidth="9.16015625" defaultRowHeight="12.75" customHeight="1"/>
  <cols>
    <col min="1" max="3" width="19.83203125" style="0" customWidth="1"/>
    <col min="4" max="4" width="18.83203125" style="0" customWidth="1"/>
    <col min="5" max="5" width="17.5" style="0" customWidth="1"/>
    <col min="6" max="6" width="16.66015625" style="0" customWidth="1"/>
    <col min="7" max="8" width="12.5" style="0" customWidth="1"/>
    <col min="9" max="9" width="23.5" style="0" customWidth="1"/>
    <col min="10" max="10" width="20.66015625" style="0" customWidth="1"/>
  </cols>
  <sheetData>
    <row r="1" spans="1:2" ht="9" customHeight="1">
      <c r="A1" s="1"/>
      <c r="B1" s="1"/>
    </row>
    <row r="2" spans="1:10" ht="24.75" customHeight="1">
      <c r="A2" s="34" t="s">
        <v>153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8.75" customHeight="1">
      <c r="A3" s="20" t="s">
        <v>1</v>
      </c>
      <c r="J3" s="14" t="s">
        <v>2</v>
      </c>
    </row>
    <row r="4" spans="1:10" ht="39" customHeight="1">
      <c r="A4" s="15" t="s">
        <v>154</v>
      </c>
      <c r="B4" s="15" t="s">
        <v>107</v>
      </c>
      <c r="C4" s="35" t="s">
        <v>155</v>
      </c>
      <c r="D4" s="35" t="s">
        <v>156</v>
      </c>
      <c r="E4" s="15" t="s">
        <v>157</v>
      </c>
      <c r="F4" s="15" t="s">
        <v>158</v>
      </c>
      <c r="G4" s="15" t="s">
        <v>159</v>
      </c>
      <c r="H4" s="15" t="s">
        <v>160</v>
      </c>
      <c r="I4" s="15" t="s">
        <v>161</v>
      </c>
      <c r="J4" s="15" t="s">
        <v>162</v>
      </c>
    </row>
    <row r="5" spans="1:10" ht="21" customHeight="1">
      <c r="A5" s="15" t="s">
        <v>67</v>
      </c>
      <c r="B5" s="15" t="s">
        <v>67</v>
      </c>
      <c r="C5" s="35" t="s">
        <v>67</v>
      </c>
      <c r="D5" s="35" t="s">
        <v>67</v>
      </c>
      <c r="E5" s="15" t="s">
        <v>67</v>
      </c>
      <c r="F5" s="15" t="s">
        <v>67</v>
      </c>
      <c r="G5" s="15" t="s">
        <v>67</v>
      </c>
      <c r="H5" s="15" t="s">
        <v>67</v>
      </c>
      <c r="I5" s="15" t="s">
        <v>67</v>
      </c>
      <c r="J5" s="15" t="s">
        <v>67</v>
      </c>
    </row>
    <row r="6" spans="1:10" s="1" customFormat="1" ht="45" customHeight="1">
      <c r="A6" s="9"/>
      <c r="B6" s="9" t="s">
        <v>69</v>
      </c>
      <c r="C6" s="9"/>
      <c r="D6" s="9"/>
      <c r="E6" s="9"/>
      <c r="F6" s="9"/>
      <c r="G6" s="36">
        <f>G7</f>
        <v>0</v>
      </c>
      <c r="H6" s="9"/>
      <c r="I6" s="27">
        <f>I7</f>
        <v>1500000</v>
      </c>
      <c r="J6" s="9"/>
    </row>
    <row r="7" spans="1:10" ht="45" customHeight="1">
      <c r="A7" s="9" t="s">
        <v>163</v>
      </c>
      <c r="B7" s="9" t="s">
        <v>138</v>
      </c>
      <c r="C7" s="9"/>
      <c r="D7" s="9"/>
      <c r="E7" s="9"/>
      <c r="F7" s="9"/>
      <c r="G7" s="36">
        <f>G8</f>
        <v>0</v>
      </c>
      <c r="H7" s="9"/>
      <c r="I7" s="27">
        <f>I8</f>
        <v>1500000</v>
      </c>
      <c r="J7" s="9"/>
    </row>
    <row r="8" spans="1:10" ht="45" customHeight="1">
      <c r="A8" s="9" t="s">
        <v>164</v>
      </c>
      <c r="B8" s="9" t="s">
        <v>139</v>
      </c>
      <c r="C8" s="9"/>
      <c r="D8" s="9"/>
      <c r="E8" s="9"/>
      <c r="F8" s="9"/>
      <c r="G8" s="36">
        <v>0</v>
      </c>
      <c r="H8" s="9"/>
      <c r="I8" s="27">
        <v>1500000</v>
      </c>
      <c r="J8" s="9"/>
    </row>
    <row r="9" ht="45" customHeight="1"/>
  </sheetData>
  <sheetProtection formatCells="0" formatColumns="0" formatRows="0"/>
  <mergeCells count="1">
    <mergeCell ref="A2:J2"/>
  </mergeCells>
  <printOptions horizontalCentered="1"/>
  <pageMargins left="0.38958333333333334" right="0.38958333333333334" top="0.5902777777777778" bottom="0.5902777777777778" header="0.5" footer="0.5"/>
  <pageSetup fitToHeight="1" fitToWidth="1" horizontalDpi="600" verticalDpi="6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showZeros="0" workbookViewId="0" topLeftCell="A1">
      <selection activeCell="A1" sqref="A1:N8"/>
    </sheetView>
  </sheetViews>
  <sheetFormatPr defaultColWidth="9.16015625" defaultRowHeight="12.75" customHeight="1"/>
  <cols>
    <col min="1" max="3" width="14" style="0" customWidth="1"/>
    <col min="4" max="4" width="19.5" style="0" customWidth="1"/>
    <col min="5" max="7" width="15" style="0" customWidth="1"/>
    <col min="8" max="13" width="14.5" style="0" customWidth="1"/>
    <col min="14" max="14" width="15" style="0" customWidth="1"/>
  </cols>
  <sheetData>
    <row r="1" spans="1:2" ht="12.75" customHeight="1">
      <c r="A1" s="1"/>
      <c r="B1" s="1"/>
    </row>
    <row r="2" spans="1:14" ht="23.25" customHeight="1">
      <c r="A2" s="18" t="s">
        <v>165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.75" customHeight="1">
      <c r="A3" s="20" t="s">
        <v>1</v>
      </c>
      <c r="N3" s="14" t="s">
        <v>2</v>
      </c>
    </row>
    <row r="4" spans="1:14" ht="24" customHeight="1">
      <c r="A4" s="21" t="s">
        <v>154</v>
      </c>
      <c r="B4" s="21" t="s">
        <v>107</v>
      </c>
      <c r="C4" s="21" t="s">
        <v>166</v>
      </c>
      <c r="D4" s="21" t="s">
        <v>167</v>
      </c>
      <c r="E4" s="22" t="s">
        <v>168</v>
      </c>
      <c r="F4" s="22"/>
      <c r="G4" s="22"/>
      <c r="H4" s="22"/>
      <c r="I4" s="22"/>
      <c r="J4" s="22"/>
      <c r="K4" s="22"/>
      <c r="L4" s="22"/>
      <c r="M4" s="29"/>
      <c r="N4" s="5" t="s">
        <v>169</v>
      </c>
    </row>
    <row r="5" spans="1:14" ht="24" customHeight="1">
      <c r="A5" s="21"/>
      <c r="B5" s="21"/>
      <c r="C5" s="21"/>
      <c r="D5" s="21"/>
      <c r="E5" s="5" t="s">
        <v>170</v>
      </c>
      <c r="F5" s="5"/>
      <c r="G5" s="21"/>
      <c r="H5" s="5" t="s">
        <v>171</v>
      </c>
      <c r="I5" s="5"/>
      <c r="J5" s="21"/>
      <c r="K5" s="5" t="s">
        <v>172</v>
      </c>
      <c r="L5" s="5"/>
      <c r="M5" s="21"/>
      <c r="N5" s="5"/>
    </row>
    <row r="6" spans="1:14" ht="33.75" customHeight="1">
      <c r="A6" s="21"/>
      <c r="B6" s="21"/>
      <c r="C6" s="21"/>
      <c r="D6" s="5"/>
      <c r="E6" s="23" t="s">
        <v>69</v>
      </c>
      <c r="F6" s="24" t="s">
        <v>173</v>
      </c>
      <c r="G6" s="24" t="s">
        <v>174</v>
      </c>
      <c r="H6" s="24" t="s">
        <v>175</v>
      </c>
      <c r="I6" s="24" t="s">
        <v>173</v>
      </c>
      <c r="J6" s="24" t="s">
        <v>174</v>
      </c>
      <c r="K6" s="24" t="s">
        <v>175</v>
      </c>
      <c r="L6" s="24" t="s">
        <v>173</v>
      </c>
      <c r="M6" s="30" t="s">
        <v>174</v>
      </c>
      <c r="N6" s="22"/>
    </row>
    <row r="7" spans="1:14" ht="22.5" customHeight="1">
      <c r="A7" s="25" t="s">
        <v>67</v>
      </c>
      <c r="B7" s="25" t="s">
        <v>67</v>
      </c>
      <c r="C7" s="25" t="s">
        <v>67</v>
      </c>
      <c r="D7" s="25" t="s">
        <v>67</v>
      </c>
      <c r="E7" s="16">
        <v>1</v>
      </c>
      <c r="F7" s="16">
        <v>2</v>
      </c>
      <c r="G7" s="16">
        <v>3</v>
      </c>
      <c r="H7" s="16">
        <v>4</v>
      </c>
      <c r="I7" s="16">
        <v>5</v>
      </c>
      <c r="J7" s="16">
        <v>6</v>
      </c>
      <c r="K7" s="16">
        <v>7</v>
      </c>
      <c r="L7" s="16">
        <v>8</v>
      </c>
      <c r="M7" s="31">
        <v>9</v>
      </c>
      <c r="N7" s="32">
        <v>10</v>
      </c>
    </row>
    <row r="8" spans="1:14" s="1" customFormat="1" ht="26.25" customHeight="1">
      <c r="A8" s="10"/>
      <c r="B8" s="10"/>
      <c r="C8" s="10"/>
      <c r="D8" s="10"/>
      <c r="E8" s="26"/>
      <c r="F8" s="26"/>
      <c r="G8" s="27"/>
      <c r="H8" s="28"/>
      <c r="I8" s="33"/>
      <c r="J8" s="26"/>
      <c r="K8" s="27"/>
      <c r="L8" s="33"/>
      <c r="M8" s="26"/>
      <c r="N8" s="27"/>
    </row>
  </sheetData>
  <sheetProtection formatCells="0" formatColumns="0" formatRows="0"/>
  <mergeCells count="9">
    <mergeCell ref="E4:M4"/>
    <mergeCell ref="E5:G5"/>
    <mergeCell ref="H5:J5"/>
    <mergeCell ref="K5:M5"/>
    <mergeCell ref="A4:A6"/>
    <mergeCell ref="B4:B6"/>
    <mergeCell ref="C4:C6"/>
    <mergeCell ref="D4:D6"/>
    <mergeCell ref="N4:N6"/>
  </mergeCells>
  <printOptions horizontalCentered="1"/>
  <pageMargins left="0.38958333333333334" right="0.38958333333333334" top="0.5902777777777778" bottom="0.5902777777777778" header="0.5" footer="0.5"/>
  <pageSetup fitToHeight="1" fitToWidth="1" horizontalDpi="600" verticalDpi="600" orientation="landscape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showGridLines="0" showZeros="0" workbookViewId="0" topLeftCell="C1">
      <selection activeCell="E11" sqref="E11"/>
    </sheetView>
  </sheetViews>
  <sheetFormatPr defaultColWidth="9.16015625" defaultRowHeight="11.25"/>
  <cols>
    <col min="1" max="1" width="11.5" style="0" customWidth="1"/>
    <col min="2" max="2" width="17.5" style="0" customWidth="1"/>
    <col min="3" max="3" width="16" style="0" customWidth="1"/>
    <col min="4" max="4" width="19.33203125" style="0" bestFit="1" customWidth="1"/>
    <col min="5" max="6" width="16.66015625" style="0" bestFit="1" customWidth="1"/>
    <col min="7" max="8" width="19.33203125" style="0" bestFit="1" customWidth="1"/>
    <col min="9" max="12" width="11.33203125" style="0" customWidth="1"/>
    <col min="13" max="16" width="16.66015625" style="0" bestFit="1" customWidth="1"/>
  </cols>
  <sheetData>
    <row r="1" ht="12.75" customHeight="1">
      <c r="A1" s="1"/>
    </row>
    <row r="2" spans="1:17" ht="33" customHeight="1">
      <c r="A2" s="2" t="s">
        <v>176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.7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" t="s">
        <v>2</v>
      </c>
    </row>
    <row r="4" spans="1:17" ht="24.75" customHeight="1">
      <c r="A4" s="5" t="s">
        <v>128</v>
      </c>
      <c r="B4" s="5" t="s">
        <v>59</v>
      </c>
      <c r="C4" s="5" t="s">
        <v>107</v>
      </c>
      <c r="D4" s="5" t="s">
        <v>129</v>
      </c>
      <c r="E4" s="5" t="s">
        <v>177</v>
      </c>
      <c r="F4" s="5"/>
      <c r="G4" s="5" t="s">
        <v>178</v>
      </c>
      <c r="H4" s="5"/>
      <c r="I4" s="5" t="s">
        <v>179</v>
      </c>
      <c r="J4" s="5"/>
      <c r="K4" s="5" t="s">
        <v>180</v>
      </c>
      <c r="L4" s="5"/>
      <c r="M4" s="5" t="s">
        <v>181</v>
      </c>
      <c r="N4" s="5"/>
      <c r="O4" s="5" t="s">
        <v>182</v>
      </c>
      <c r="P4" s="5"/>
      <c r="Q4" s="15" t="s">
        <v>162</v>
      </c>
    </row>
    <row r="5" spans="1:17" ht="24.75" customHeight="1">
      <c r="A5" s="5"/>
      <c r="B5" s="5"/>
      <c r="C5" s="5"/>
      <c r="D5" s="5"/>
      <c r="E5" s="6" t="s">
        <v>61</v>
      </c>
      <c r="F5" s="6" t="s">
        <v>183</v>
      </c>
      <c r="G5" s="6" t="s">
        <v>61</v>
      </c>
      <c r="H5" s="6" t="s">
        <v>183</v>
      </c>
      <c r="I5" s="6" t="s">
        <v>61</v>
      </c>
      <c r="J5" s="6" t="s">
        <v>183</v>
      </c>
      <c r="K5" s="6" t="s">
        <v>61</v>
      </c>
      <c r="L5" s="6" t="s">
        <v>183</v>
      </c>
      <c r="M5" s="6" t="s">
        <v>61</v>
      </c>
      <c r="N5" s="6" t="s">
        <v>183</v>
      </c>
      <c r="O5" s="6" t="s">
        <v>61</v>
      </c>
      <c r="P5" s="6" t="s">
        <v>183</v>
      </c>
      <c r="Q5" s="15"/>
    </row>
    <row r="6" spans="1:17" ht="24.75" customHeight="1">
      <c r="A6" s="7" t="s">
        <v>67</v>
      </c>
      <c r="B6" s="6" t="s">
        <v>67</v>
      </c>
      <c r="C6" s="6" t="s">
        <v>67</v>
      </c>
      <c r="D6" s="8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8">
        <v>13</v>
      </c>
      <c r="Q6" s="16">
        <v>14</v>
      </c>
    </row>
    <row r="7" spans="1:17" s="1" customFormat="1" ht="25.5" customHeight="1">
      <c r="A7" s="9"/>
      <c r="B7" s="9"/>
      <c r="C7" s="10" t="s">
        <v>69</v>
      </c>
      <c r="D7" s="11">
        <f aca="true" t="shared" si="0" ref="D7:P9">D8</f>
        <v>3374000</v>
      </c>
      <c r="E7" s="12">
        <f t="shared" si="0"/>
        <v>124000</v>
      </c>
      <c r="F7" s="13">
        <f t="shared" si="0"/>
        <v>124000</v>
      </c>
      <c r="G7" s="13">
        <f t="shared" si="0"/>
        <v>2800000</v>
      </c>
      <c r="H7" s="13">
        <f t="shared" si="0"/>
        <v>2800000</v>
      </c>
      <c r="I7" s="13">
        <f t="shared" si="0"/>
        <v>0</v>
      </c>
      <c r="J7" s="11">
        <f t="shared" si="0"/>
        <v>0</v>
      </c>
      <c r="K7" s="12">
        <f t="shared" si="0"/>
        <v>0</v>
      </c>
      <c r="L7" s="13">
        <f t="shared" si="0"/>
        <v>0</v>
      </c>
      <c r="M7" s="13">
        <f t="shared" si="0"/>
        <v>150000</v>
      </c>
      <c r="N7" s="13">
        <f t="shared" si="0"/>
        <v>150000</v>
      </c>
      <c r="O7" s="13">
        <f t="shared" si="0"/>
        <v>300000</v>
      </c>
      <c r="P7" s="13">
        <f t="shared" si="0"/>
        <v>300000</v>
      </c>
      <c r="Q7" s="17"/>
    </row>
    <row r="8" spans="1:17" ht="25.5" customHeight="1">
      <c r="A8" s="9"/>
      <c r="B8" s="9"/>
      <c r="C8" s="10" t="s">
        <v>138</v>
      </c>
      <c r="D8" s="11">
        <f t="shared" si="0"/>
        <v>3374000</v>
      </c>
      <c r="E8" s="12">
        <f t="shared" si="0"/>
        <v>124000</v>
      </c>
      <c r="F8" s="13">
        <f t="shared" si="0"/>
        <v>124000</v>
      </c>
      <c r="G8" s="13">
        <f t="shared" si="0"/>
        <v>2800000</v>
      </c>
      <c r="H8" s="13">
        <f t="shared" si="0"/>
        <v>2800000</v>
      </c>
      <c r="I8" s="13">
        <f t="shared" si="0"/>
        <v>0</v>
      </c>
      <c r="J8" s="11">
        <f t="shared" si="0"/>
        <v>0</v>
      </c>
      <c r="K8" s="12">
        <f t="shared" si="0"/>
        <v>0</v>
      </c>
      <c r="L8" s="13">
        <f t="shared" si="0"/>
        <v>0</v>
      </c>
      <c r="M8" s="13">
        <f t="shared" si="0"/>
        <v>150000</v>
      </c>
      <c r="N8" s="13">
        <f t="shared" si="0"/>
        <v>150000</v>
      </c>
      <c r="O8" s="13">
        <f t="shared" si="0"/>
        <v>300000</v>
      </c>
      <c r="P8" s="13">
        <f t="shared" si="0"/>
        <v>300000</v>
      </c>
      <c r="Q8" s="17"/>
    </row>
    <row r="9" spans="1:17" ht="25.5" customHeight="1">
      <c r="A9" s="9"/>
      <c r="B9" s="9"/>
      <c r="C9" s="10" t="s">
        <v>139</v>
      </c>
      <c r="D9" s="11">
        <f t="shared" si="0"/>
        <v>3374000</v>
      </c>
      <c r="E9" s="12">
        <f t="shared" si="0"/>
        <v>124000</v>
      </c>
      <c r="F9" s="13">
        <f t="shared" si="0"/>
        <v>124000</v>
      </c>
      <c r="G9" s="13">
        <f t="shared" si="0"/>
        <v>2800000</v>
      </c>
      <c r="H9" s="13">
        <f t="shared" si="0"/>
        <v>2800000</v>
      </c>
      <c r="I9" s="13">
        <f t="shared" si="0"/>
        <v>0</v>
      </c>
      <c r="J9" s="11">
        <f t="shared" si="0"/>
        <v>0</v>
      </c>
      <c r="K9" s="12">
        <f t="shared" si="0"/>
        <v>0</v>
      </c>
      <c r="L9" s="13">
        <f t="shared" si="0"/>
        <v>0</v>
      </c>
      <c r="M9" s="13">
        <f t="shared" si="0"/>
        <v>150000</v>
      </c>
      <c r="N9" s="13">
        <f t="shared" si="0"/>
        <v>150000</v>
      </c>
      <c r="O9" s="13">
        <f t="shared" si="0"/>
        <v>300000</v>
      </c>
      <c r="P9" s="13">
        <f t="shared" si="0"/>
        <v>300000</v>
      </c>
      <c r="Q9" s="17"/>
    </row>
    <row r="10" spans="1:17" ht="25.5" customHeight="1">
      <c r="A10" s="9" t="s">
        <v>143</v>
      </c>
      <c r="B10" s="9" t="s">
        <v>141</v>
      </c>
      <c r="C10" s="10" t="s">
        <v>142</v>
      </c>
      <c r="D10" s="11">
        <v>3374000</v>
      </c>
      <c r="E10" s="12">
        <v>124000</v>
      </c>
      <c r="F10" s="13">
        <v>124000</v>
      </c>
      <c r="G10" s="13">
        <v>2800000</v>
      </c>
      <c r="H10" s="13">
        <v>2800000</v>
      </c>
      <c r="I10" s="13">
        <v>0</v>
      </c>
      <c r="J10" s="11">
        <v>0</v>
      </c>
      <c r="K10" s="12">
        <v>0</v>
      </c>
      <c r="L10" s="13">
        <v>0</v>
      </c>
      <c r="M10" s="13">
        <v>150000</v>
      </c>
      <c r="N10" s="13">
        <v>150000</v>
      </c>
      <c r="O10" s="13">
        <v>300000</v>
      </c>
      <c r="P10" s="13">
        <v>300000</v>
      </c>
      <c r="Q10" s="17"/>
    </row>
  </sheetData>
  <sheetProtection formatCells="0" formatColumns="0" formatRows="0"/>
  <mergeCells count="12">
    <mergeCell ref="A2:Q2"/>
    <mergeCell ref="E4:F4"/>
    <mergeCell ref="G4:H4"/>
    <mergeCell ref="I4:J4"/>
    <mergeCell ref="K4:L4"/>
    <mergeCell ref="M4:N4"/>
    <mergeCell ref="O4:P4"/>
    <mergeCell ref="A4:A5"/>
    <mergeCell ref="B4:B5"/>
    <mergeCell ref="C4:C5"/>
    <mergeCell ref="D4:D5"/>
    <mergeCell ref="Q4:Q5"/>
  </mergeCells>
  <printOptions horizontalCentered="1"/>
  <pageMargins left="0.38958333333333334" right="0.38958333333333334" top="0.5902777777777778" bottom="0.5902777777777778" header="0.5" footer="0.5"/>
  <pageSetup fitToHeight="1" fitToWidth="1" horizontalDpi="600" verticalDpi="600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V29" sqref="V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2017-11-11T14:23:22Z</dcterms:created>
  <dcterms:modified xsi:type="dcterms:W3CDTF">2021-06-04T11:23:19Z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EDO">
    <vt:r8>788840</vt:r8>
  </property>
  <property fmtid="{D5CDD505-2E9C-101B-9397-08002B2CF9AE}" pid="5" name="I">
    <vt:lpwstr>E1F153545DF041F497B3F2F904EA3062</vt:lpwstr>
  </property>
</Properties>
</file>