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 firstSheet="1" activeTab="2"/>
  </bookViews>
  <sheets>
    <sheet name="“三公”经费预算情况表" sheetId="19" r:id="rId1"/>
    <sheet name=".财政拨款收支总表" sheetId="4" r:id="rId2"/>
    <sheet name="一般公共预算基本支出表（经济科目）" sheetId="36" r:id="rId3"/>
    <sheet name="整体支出绩效目标表" sheetId="34" r:id="rId4"/>
    <sheet name="项目支出绩效目标表" sheetId="35" r:id="rId5"/>
  </sheets>
  <definedNames>
    <definedName name="_xlnm.Print_Area" localSheetId="0">“三公”经费预算情况表!$A$1:$H$15</definedName>
    <definedName name="_xlnm.Print_Titles" localSheetId="0">“三公”经费预算情况表!$1:$6</definedName>
  </definedNames>
  <calcPr calcId="144525"/>
</workbook>
</file>

<file path=xl/sharedStrings.xml><?xml version="1.0" encoding="utf-8"?>
<sst xmlns="http://schemas.openxmlformats.org/spreadsheetml/2006/main" count="272">
  <si>
    <t>预算公开07表</t>
  </si>
  <si>
    <t>“三公”经费、会议费和培训费支出预算情况表</t>
  </si>
  <si>
    <t>单位：元</t>
  </si>
  <si>
    <t>项                           目</t>
  </si>
  <si>
    <t>全口径</t>
  </si>
  <si>
    <t>其中：一般公共预算</t>
  </si>
  <si>
    <t>2017年预算数</t>
  </si>
  <si>
    <t>2018年预算数</t>
  </si>
  <si>
    <t>2018年比2017年
增减%</t>
  </si>
  <si>
    <t>*    *</t>
  </si>
  <si>
    <t>合             计</t>
  </si>
  <si>
    <t>一、“三公”经费小计</t>
  </si>
  <si>
    <t>（一）因公出国（境）费</t>
  </si>
  <si>
    <t>（二）公务接待费</t>
  </si>
  <si>
    <t>（三）公务用车费</t>
  </si>
  <si>
    <t xml:space="preserve">   1.公务用车运行维护费</t>
  </si>
  <si>
    <t xml:space="preserve">   2.公务用车购置费</t>
  </si>
  <si>
    <t>二、会议费</t>
  </si>
  <si>
    <t>三、培训费</t>
  </si>
  <si>
    <t>附件1</t>
  </si>
  <si>
    <t>预算公开04表</t>
  </si>
  <si>
    <t>财政拨款收支总表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</si>
  <si>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</si>
  <si>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</si>
  <si>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</si>
  <si>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</si>
  <si>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</si>
  <si>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</si>
  <si>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</si>
  <si>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</si>
  <si>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</si>
  <si>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 xml:space="preserve">   1.一般公共预算拨款</t>
  </si>
  <si>
    <t xml:space="preserve"> 一、一般公共服务支出</t>
  </si>
  <si>
    <t xml:space="preserve">   2.政府性基金预算拨款</t>
  </si>
  <si>
    <t xml:space="preserve"> 二、外交支出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</si>
  <si>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3.</t>
    </r>
    <r>
      <rPr>
        <sz val="10"/>
        <rFont val="宋体"/>
        <charset val="134"/>
      </rPr>
      <t>国有资本经营预算拨款</t>
    </r>
  </si>
  <si>
    <t xml:space="preserve"> 三、国防支出</t>
  </si>
  <si>
    <t>二、上年结转</t>
  </si>
  <si>
    <t xml:space="preserve"> 四、公共安全支出</t>
  </si>
  <si>
    <t xml:space="preserve">   1.一般公共预算拨款结转</t>
  </si>
  <si>
    <t xml:space="preserve"> 五、教育支出</t>
  </si>
  <si>
    <t xml:space="preserve">   2.政府性基金预算拨款结转</t>
  </si>
  <si>
    <t xml:space="preserve"> 六、科学技术支出</t>
  </si>
  <si>
    <r>
      <rPr>
        <sz val="10"/>
        <rFont val="宋体"/>
        <charset val="134"/>
      </rPr>
      <t xml:space="preserve">   3.</t>
    </r>
    <r>
      <rPr>
        <sz val="10"/>
        <rFont val="宋体"/>
        <charset val="134"/>
      </rPr>
      <t>国有资本经营预算拨款</t>
    </r>
    <r>
      <rPr>
        <sz val="10"/>
        <rFont val="宋体"/>
        <charset val="134"/>
      </rPr>
      <t>结转</t>
    </r>
  </si>
  <si>
    <t xml:space="preserve"> 七、文化旅游体育与传媒支出</t>
  </si>
  <si>
    <t xml:space="preserve"> 八、社会保障和就业支出</t>
  </si>
  <si>
    <r>
      <rPr>
        <sz val="10"/>
        <rFont val="宋体"/>
        <charset val="134"/>
      </rPr>
      <t xml:space="preserve"> 九、</t>
    </r>
    <r>
      <rPr>
        <sz val="10"/>
        <rFont val="宋体"/>
        <charset val="134"/>
      </rPr>
      <t>卫生健康支出</t>
    </r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</si>
  <si>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</si>
  <si>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</si>
  <si>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</si>
  <si>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</si>
  <si>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十四、资源勘探信息等支出</t>
  </si>
  <si>
    <t xml:space="preserve"> 十五、商业服务业等支出</t>
  </si>
  <si>
    <t xml:space="preserve"> 十六、金融支出</t>
  </si>
  <si>
    <t xml:space="preserve"> 十七、援助其他地区支出</t>
  </si>
  <si>
    <r>
      <rPr>
        <sz val="10"/>
        <rFont val="宋体"/>
        <charset val="134"/>
      </rPr>
      <t xml:space="preserve"> 十八、</t>
    </r>
    <r>
      <rPr>
        <sz val="10"/>
        <rFont val="宋体"/>
        <charset val="134"/>
      </rPr>
      <t>自然资源</t>
    </r>
    <r>
      <rPr>
        <sz val="10"/>
        <rFont val="宋体"/>
        <charset val="134"/>
      </rPr>
      <t>海洋气象等支出</t>
    </r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</si>
  <si>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</si>
  <si>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</si>
  <si>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</si>
  <si>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</si>
  <si>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</si>
  <si>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</si>
  <si>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二十五、债务还本支出</t>
  </si>
  <si>
    <t xml:space="preserve"> 二十六、债务付息支出</t>
  </si>
  <si>
    <t xml:space="preserve"> 二十七、债务发行费用支出</t>
  </si>
  <si>
    <t>收入合计</t>
  </si>
  <si>
    <t>支出合计</t>
  </si>
  <si>
    <t>2018年一般公共预算基本支出表</t>
  </si>
  <si>
    <t>部门：龙山县公安局交通警察大队</t>
  </si>
  <si>
    <t>部门经济科目</t>
  </si>
  <si>
    <t>政府经济科目名称</t>
  </si>
  <si>
    <t>总计</t>
  </si>
  <si>
    <t>人员经费</t>
  </si>
  <si>
    <t>公用经费</t>
  </si>
  <si>
    <t>类</t>
  </si>
  <si>
    <t>款</t>
  </si>
  <si>
    <t>301</t>
  </si>
  <si>
    <t>工资福利支出</t>
  </si>
  <si>
    <t>01</t>
  </si>
  <si>
    <t xml:space="preserve"> 基本工资</t>
  </si>
  <si>
    <t>02</t>
  </si>
  <si>
    <t xml:space="preserve"> 津贴补贴</t>
  </si>
  <si>
    <t>03</t>
  </si>
  <si>
    <t xml:space="preserve"> 奖金</t>
  </si>
  <si>
    <t>06</t>
  </si>
  <si>
    <t xml:space="preserve"> 伙食补助费</t>
  </si>
  <si>
    <t>07</t>
  </si>
  <si>
    <t xml:space="preserve"> 绩效工资</t>
  </si>
  <si>
    <t>08</t>
  </si>
  <si>
    <t xml:space="preserve"> 机关事业单位基本养老保险缴费</t>
  </si>
  <si>
    <t>09</t>
  </si>
  <si>
    <t xml:space="preserve"> 职业年金缴费</t>
  </si>
  <si>
    <t xml:space="preserve"> 职工基本医疗保险缴费</t>
  </si>
  <si>
    <t>11</t>
  </si>
  <si>
    <t xml:space="preserve"> 公务员医疗补助缴费</t>
  </si>
  <si>
    <t>12</t>
  </si>
  <si>
    <t xml:space="preserve"> 其他社会保障缴费</t>
  </si>
  <si>
    <t xml:space="preserve"> 住房公积金</t>
  </si>
  <si>
    <t xml:space="preserve"> 医疗费</t>
  </si>
  <si>
    <t>99</t>
  </si>
  <si>
    <t xml:space="preserve"> 其他工资福利支出</t>
  </si>
  <si>
    <t>商品和服务支出</t>
  </si>
  <si>
    <t xml:space="preserve"> 办公费</t>
  </si>
  <si>
    <t xml:space="preserve"> 印刷费</t>
  </si>
  <si>
    <t xml:space="preserve"> 咨询费</t>
  </si>
  <si>
    <t>04</t>
  </si>
  <si>
    <t xml:space="preserve"> 手续费</t>
  </si>
  <si>
    <t>05</t>
  </si>
  <si>
    <t xml:space="preserve"> 水费</t>
  </si>
  <si>
    <t xml:space="preserve"> 电费</t>
  </si>
  <si>
    <t xml:space="preserve"> 邮电费</t>
  </si>
  <si>
    <t xml:space="preserve"> 取暖费</t>
  </si>
  <si>
    <t xml:space="preserve"> 物业管理费</t>
  </si>
  <si>
    <t xml:space="preserve"> 差旅费</t>
  </si>
  <si>
    <t xml:space="preserve"> 因公出国（境）费用</t>
  </si>
  <si>
    <t xml:space="preserve"> 维修(护)费</t>
  </si>
  <si>
    <t xml:space="preserve"> 租赁费</t>
  </si>
  <si>
    <t xml:space="preserve"> 会议费</t>
  </si>
  <si>
    <t xml:space="preserve"> 培训费</t>
  </si>
  <si>
    <t xml:space="preserve"> 公务接待费</t>
  </si>
  <si>
    <t xml:space="preserve"> 专用材料费</t>
  </si>
  <si>
    <t xml:space="preserve"> 被装购置费</t>
  </si>
  <si>
    <t xml:space="preserve"> 专用燃料费</t>
  </si>
  <si>
    <t xml:space="preserve"> 劳务费</t>
  </si>
  <si>
    <t xml:space="preserve"> 委托业务费</t>
  </si>
  <si>
    <t xml:space="preserve"> 工会经费</t>
  </si>
  <si>
    <t xml:space="preserve"> 福利费</t>
  </si>
  <si>
    <t xml:space="preserve"> 公务用车运行维护费</t>
  </si>
  <si>
    <t xml:space="preserve"> 其他交通费用</t>
  </si>
  <si>
    <t xml:space="preserve"> 税金及附加费用</t>
  </si>
  <si>
    <t xml:space="preserve"> 其他商品和服务支出</t>
  </si>
  <si>
    <t>对个人和家庭的补助</t>
  </si>
  <si>
    <t xml:space="preserve"> 离休费</t>
  </si>
  <si>
    <t xml:space="preserve"> 退休费</t>
  </si>
  <si>
    <t xml:space="preserve"> 退职（役）费</t>
  </si>
  <si>
    <t xml:space="preserve"> 抚恤金</t>
  </si>
  <si>
    <t xml:space="preserve"> 生活补助</t>
  </si>
  <si>
    <t xml:space="preserve"> 救济费</t>
  </si>
  <si>
    <t xml:space="preserve"> 医疗费补助</t>
  </si>
  <si>
    <t xml:space="preserve"> 助学金</t>
  </si>
  <si>
    <t xml:space="preserve"> 奖励金</t>
  </si>
  <si>
    <t>10</t>
  </si>
  <si>
    <t xml:space="preserve"> 个人农业生产补贴</t>
  </si>
  <si>
    <t xml:space="preserve"> 其他对个人和家庭的补助</t>
  </si>
  <si>
    <t>债务利息及费用支出</t>
  </si>
  <si>
    <t xml:space="preserve"> 国内债务付息</t>
  </si>
  <si>
    <t xml:space="preserve"> 国外债务付息</t>
  </si>
  <si>
    <t xml:space="preserve"> 国内债务发行费用</t>
  </si>
  <si>
    <t xml:space="preserve"> 国外债务发行费用</t>
  </si>
  <si>
    <t>资本性支出（基本建设）</t>
  </si>
  <si>
    <t xml:space="preserve"> 房屋建筑物购建</t>
  </si>
  <si>
    <t xml:space="preserve"> 办公设备购置</t>
  </si>
  <si>
    <t xml:space="preserve"> 专用设备购置</t>
  </si>
  <si>
    <t xml:space="preserve"> 基础设施建设</t>
  </si>
  <si>
    <t xml:space="preserve"> 大型修缮</t>
  </si>
  <si>
    <t xml:space="preserve"> 信息网络及软件购置更新</t>
  </si>
  <si>
    <t xml:space="preserve"> 物资储备</t>
  </si>
  <si>
    <t xml:space="preserve"> 公务用车购置</t>
  </si>
  <si>
    <t xml:space="preserve"> 其他交通工具购置</t>
  </si>
  <si>
    <t xml:space="preserve"> 文物和陈列品购置</t>
  </si>
  <si>
    <t xml:space="preserve"> 无形资产购置</t>
  </si>
  <si>
    <t xml:space="preserve"> 其他基本建设支出</t>
  </si>
  <si>
    <t>资本性支出</t>
  </si>
  <si>
    <t xml:space="preserve"> 土地补偿</t>
  </si>
  <si>
    <t xml:space="preserve"> 安置补助</t>
  </si>
  <si>
    <t xml:space="preserve"> 地上附着物和青苗补偿</t>
  </si>
  <si>
    <t xml:space="preserve"> 拆迁补偿</t>
  </si>
  <si>
    <t>13</t>
  </si>
  <si>
    <t xml:space="preserve"> 其他资本性支出</t>
  </si>
  <si>
    <t>对企业补助（基本建设）</t>
  </si>
  <si>
    <t xml:space="preserve"> 资本金注入</t>
  </si>
  <si>
    <t xml:space="preserve"> 其他对企业补助</t>
  </si>
  <si>
    <t>对企业补助</t>
  </si>
  <si>
    <t xml:space="preserve"> 政府投资基金股权投资</t>
  </si>
  <si>
    <t xml:space="preserve"> 费用补贴</t>
  </si>
  <si>
    <t xml:space="preserve"> 利息补贴</t>
  </si>
  <si>
    <t>对社会保障基金补助</t>
  </si>
  <si>
    <t xml:space="preserve"> 对社会保险基金补助</t>
  </si>
  <si>
    <t xml:space="preserve"> 补充全国社会保障基金</t>
  </si>
  <si>
    <t>399</t>
  </si>
  <si>
    <t>其他支出</t>
  </si>
  <si>
    <t xml:space="preserve"> 赠与</t>
  </si>
  <si>
    <t xml:space="preserve"> 国家赔偿费用支出</t>
  </si>
  <si>
    <t xml:space="preserve"> 对民间非营利组织和群众性自治组织补贴</t>
  </si>
  <si>
    <t xml:space="preserve"> 其他支出</t>
  </si>
  <si>
    <t>整体支出绩效目标表</t>
  </si>
  <si>
    <t>单位名称：龙山县公安局交通警察大队</t>
  </si>
  <si>
    <t>编码</t>
  </si>
  <si>
    <t>部门名称</t>
  </si>
  <si>
    <t>年度预算申请</t>
  </si>
  <si>
    <t>整体绩效目标</t>
  </si>
  <si>
    <t>资金总额</t>
  </si>
  <si>
    <t>按收入性质分</t>
  </si>
  <si>
    <t>按支出性质分</t>
  </si>
  <si>
    <t>财政专户管理的事业收入</t>
  </si>
  <si>
    <t>事业单位经营服务收入</t>
  </si>
  <si>
    <t>上级补助收入</t>
  </si>
  <si>
    <t>其他收入</t>
  </si>
  <si>
    <t>用事业基金弥补收支差额</t>
  </si>
  <si>
    <t>上年结转</t>
  </si>
  <si>
    <t>基本支出</t>
  </si>
  <si>
    <t>项目支出</t>
  </si>
  <si>
    <t/>
  </si>
  <si>
    <t>县交警大队</t>
  </si>
  <si>
    <r>
      <rPr>
        <sz val="13"/>
        <rFont val="宋体"/>
        <charset val="134"/>
      </rPr>
      <t>1.交通安全宣传,公安交警业务培训，办案业务车辆燃油费及维修费,社会管理创新,行政案件鉴定费,正规化中队建设,考场建设及运行维护费,道路事故预防及事故黑点排查,民警健康保障；驾驶员安全驾驶培训,红绿灯及专项设备维修,现场施救,警保卫专项工作经费,洗车中队办公场所租赁费,特殊勤务工作经费.法律文书及档案制作费</t>
    </r>
    <r>
      <rPr>
        <b/>
        <sz val="13"/>
        <rFont val="宋体"/>
        <charset val="134"/>
      </rPr>
      <t>,</t>
    </r>
    <r>
      <rPr>
        <sz val="13"/>
        <rFont val="宋体"/>
        <charset val="134"/>
      </rPr>
      <t>信息网络购建,重特大案件及群体性事件处置等经费152万元。2.租车费3.1万元。3.城区交通秩序整治经费20万元。4.违法车辆停车管理费20万元。5.快处快赔场地租赁及办公费8万元。6.新刑诉法证人费用承担费用8万元。7.辅警人员经费759.8万元（131人，按5.8万元/人测算）。</t>
    </r>
  </si>
  <si>
    <t>2018年度项目支出绩效目标申报表</t>
  </si>
  <si>
    <t>年度</t>
  </si>
  <si>
    <t>项目基本情况</t>
  </si>
  <si>
    <t>资金管理办法</t>
  </si>
  <si>
    <t>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</si>
  <si>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</si>
  <si>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</si>
  <si>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</si>
  <si>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</si>
  <si>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</si>
  <si>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</si>
  <si>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自评年份</t>
  </si>
  <si>
    <t>资金类型</t>
  </si>
  <si>
    <t>项目主管部门</t>
  </si>
  <si>
    <t>项目单位负责人</t>
  </si>
  <si>
    <t>联系电话</t>
  </si>
  <si>
    <t>项目资金总额及构成</t>
  </si>
  <si>
    <t>预算额度（万元）</t>
  </si>
  <si>
    <t xml:space="preserve">支出明细预算（万元）   
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</si>
  <si>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</si>
  <si>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</si>
  <si>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</si>
  <si>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</si>
  <si>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</si>
  <si>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</si>
  <si>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</si>
  <si>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</si>
  <si>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</si>
  <si>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</si>
  <si>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</si>
  <si>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</si>
  <si>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资金来源</t>
  </si>
  <si>
    <t>上年度资金（预算额度）</t>
  </si>
  <si>
    <t>本年度申请计划</t>
  </si>
  <si>
    <t>上年度资金</t>
  </si>
  <si>
    <t>本年度申请资金</t>
  </si>
  <si>
    <t>测算依据及说明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</si>
  <si>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</si>
  <si>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</si>
  <si>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</si>
  <si>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</si>
  <si>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</si>
  <si>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</si>
  <si>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</si>
  <si>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</si>
  <si>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</si>
  <si>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</si>
  <si>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</si>
  <si>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</si>
  <si>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</si>
  <si>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</si>
  <si>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</si>
  <si>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实效目标（指标）内容</t>
  </si>
  <si>
    <t>实效目标（指标）值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</si>
  <si>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</si>
  <si>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</si>
  <si>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</si>
  <si>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</si>
  <si>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</si>
  <si>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</si>
  <si>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</si>
  <si>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</si>
  <si>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</si>
  <si>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</si>
  <si>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</si>
  <si>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</si>
  <si>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2018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</si>
</sst>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  <numFmt numFmtId="178" formatCode="#,##0_ ;[Red]\-#,##0\ "/>
  </numFmts>
  <fonts count="39">
    <font>
      <sz val="11"/>
      <color theme="1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13"/>
      <name val="宋体"/>
      <charset val="134"/>
    </font>
    <font>
      <sz val="11"/>
      <color theme="1"/>
      <name val="仿宋"/>
      <charset val="134"/>
    </font>
    <font>
      <sz val="9"/>
      <name val="宋体"/>
      <charset val="134"/>
    </font>
    <font>
      <sz val="10"/>
      <color indexed="8"/>
      <name val="等线"/>
      <charset val="134"/>
    </font>
    <font>
      <sz val="9"/>
      <color indexed="8"/>
      <name val="等线"/>
      <charset val="134"/>
    </font>
    <font>
      <sz val="8"/>
      <color theme="1"/>
      <name val="仿宋_GB2312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3" fillId="24" borderId="33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6" borderId="30" applyNumberFormat="0" applyFon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5" borderId="29" applyNumberFormat="0" applyAlignment="0" applyProtection="0">
      <alignment vertical="center"/>
    </xf>
    <xf numFmtId="0" fontId="37" fillId="15" borderId="33" applyNumberFormat="0" applyAlignment="0" applyProtection="0">
      <alignment vertical="center"/>
    </xf>
    <xf numFmtId="0" fontId="18" fillId="7" borderId="27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9" fillId="0" borderId="0"/>
    <xf numFmtId="0" fontId="26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9" fillId="0" borderId="0"/>
    <xf numFmtId="0" fontId="5" fillId="0" borderId="0"/>
    <xf numFmtId="0" fontId="9" fillId="0" borderId="0"/>
    <xf numFmtId="0" fontId="0" fillId="0" borderId="0">
      <alignment vertical="center"/>
    </xf>
    <xf numFmtId="0" fontId="5" fillId="0" borderId="0"/>
    <xf numFmtId="0" fontId="9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1">
      <alignment vertical="center"/>
    </xf>
    <xf numFmtId="0" fontId="2" fillId="0" borderId="0" xfId="51" applyFont="1" applyAlignment="1">
      <alignment vertical="center"/>
    </xf>
    <xf numFmtId="0" fontId="1" fillId="0" borderId="0" xfId="51" applyFill="1">
      <alignment vertical="center"/>
    </xf>
    <xf numFmtId="0" fontId="2" fillId="0" borderId="0" xfId="51" applyFont="1" applyFill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1" fillId="0" borderId="1" xfId="51" applyBorder="1" applyAlignment="1">
      <alignment horizontal="center" vertical="center"/>
    </xf>
    <xf numFmtId="0" fontId="1" fillId="0" borderId="2" xfId="51" applyFont="1" applyBorder="1" applyAlignment="1">
      <alignment horizontal="center" vertical="center"/>
    </xf>
    <xf numFmtId="0" fontId="1" fillId="0" borderId="2" xfId="51" applyBorder="1" applyAlignment="1">
      <alignment horizontal="center" vertical="center"/>
    </xf>
    <xf numFmtId="0" fontId="1" fillId="0" borderId="3" xfId="51" applyBorder="1" applyAlignment="1">
      <alignment horizontal="center" vertical="center" wrapText="1"/>
    </xf>
    <xf numFmtId="0" fontId="1" fillId="0" borderId="4" xfId="51" applyBorder="1" applyAlignment="1">
      <alignment horizontal="center" vertical="center" wrapText="1"/>
    </xf>
    <xf numFmtId="0" fontId="1" fillId="0" borderId="5" xfId="51" applyBorder="1" applyAlignment="1">
      <alignment horizontal="center" vertical="center"/>
    </xf>
    <xf numFmtId="0" fontId="1" fillId="0" borderId="2" xfId="51" applyBorder="1" applyAlignment="1">
      <alignment horizontal="center" vertical="center" wrapText="1"/>
    </xf>
    <xf numFmtId="0" fontId="1" fillId="0" borderId="5" xfId="51" applyBorder="1" applyAlignment="1">
      <alignment horizontal="center" vertical="center" wrapText="1"/>
    </xf>
    <xf numFmtId="0" fontId="1" fillId="0" borderId="6" xfId="51" applyBorder="1" applyAlignment="1">
      <alignment horizontal="center" vertical="center"/>
    </xf>
    <xf numFmtId="0" fontId="1" fillId="0" borderId="6" xfId="51" applyBorder="1" applyAlignment="1">
      <alignment horizontal="center" vertical="center" wrapText="1"/>
    </xf>
    <xf numFmtId="49" fontId="1" fillId="0" borderId="1" xfId="51" applyNumberFormat="1" applyFill="1" applyBorder="1">
      <alignment vertical="center"/>
    </xf>
    <xf numFmtId="49" fontId="1" fillId="0" borderId="1" xfId="51" applyNumberFormat="1" applyFill="1" applyBorder="1" applyAlignment="1">
      <alignment vertical="center" wrapText="1"/>
    </xf>
    <xf numFmtId="49" fontId="1" fillId="0" borderId="1" xfId="51" applyNumberFormat="1" applyFill="1" applyBorder="1" applyAlignment="1">
      <alignment horizontal="center" vertical="center"/>
    </xf>
    <xf numFmtId="49" fontId="1" fillId="0" borderId="1" xfId="51" applyNumberFormat="1" applyFill="1" applyBorder="1" applyAlignment="1">
      <alignment horizontal="center" vertical="center" wrapText="1"/>
    </xf>
    <xf numFmtId="0" fontId="1" fillId="0" borderId="7" xfId="51" applyBorder="1" applyAlignment="1">
      <alignment horizontal="center" vertical="center" wrapText="1"/>
    </xf>
    <xf numFmtId="0" fontId="1" fillId="0" borderId="2" xfId="51" applyFill="1" applyBorder="1" applyAlignment="1">
      <alignment horizontal="center" vertical="center" wrapText="1"/>
    </xf>
    <xf numFmtId="0" fontId="1" fillId="0" borderId="5" xfId="51" applyFill="1" applyBorder="1" applyAlignment="1">
      <alignment horizontal="center" vertical="center" wrapText="1"/>
    </xf>
    <xf numFmtId="0" fontId="1" fillId="0" borderId="6" xfId="51" applyFill="1" applyBorder="1" applyAlignment="1">
      <alignment horizontal="center" vertical="center" wrapText="1"/>
    </xf>
    <xf numFmtId="4" fontId="1" fillId="0" borderId="1" xfId="51" applyNumberFormat="1" applyFill="1" applyBorder="1" applyAlignment="1">
      <alignment vertical="center" wrapText="1"/>
    </xf>
    <xf numFmtId="4" fontId="1" fillId="0" borderId="1" xfId="51" applyNumberFormat="1" applyFill="1" applyBorder="1" applyAlignment="1">
      <alignment horizontal="center" vertical="center" wrapText="1"/>
    </xf>
    <xf numFmtId="0" fontId="3" fillId="0" borderId="8" xfId="58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center" vertical="center" wrapText="1"/>
    </xf>
    <xf numFmtId="0" fontId="1" fillId="0" borderId="9" xfId="51" applyBorder="1" applyAlignment="1">
      <alignment horizontal="center" vertical="center" wrapText="1"/>
    </xf>
    <xf numFmtId="0" fontId="1" fillId="0" borderId="10" xfId="51" applyBorder="1" applyAlignment="1">
      <alignment horizontal="center" vertical="center" wrapText="1"/>
    </xf>
    <xf numFmtId="0" fontId="1" fillId="0" borderId="11" xfId="51" applyBorder="1" applyAlignment="1">
      <alignment horizontal="center" vertical="center" wrapText="1"/>
    </xf>
    <xf numFmtId="49" fontId="5" fillId="2" borderId="8" xfId="57" applyNumberFormat="1" applyFill="1" applyBorder="1" applyAlignment="1">
      <alignment horizontal="center" vertical="center" wrapText="1"/>
    </xf>
    <xf numFmtId="49" fontId="5" fillId="2" borderId="8" xfId="57" applyNumberFormat="1" applyFont="1" applyFill="1" applyBorder="1" applyAlignment="1">
      <alignment horizontal="center" vertical="center" wrapText="1"/>
    </xf>
    <xf numFmtId="0" fontId="1" fillId="0" borderId="12" xfId="51" applyBorder="1" applyAlignment="1">
      <alignment horizontal="center" vertical="center" wrapText="1"/>
    </xf>
    <xf numFmtId="0" fontId="1" fillId="0" borderId="13" xfId="51" applyBorder="1" applyAlignment="1">
      <alignment horizontal="center" vertical="center" wrapText="1"/>
    </xf>
    <xf numFmtId="0" fontId="1" fillId="0" borderId="14" xfId="51" applyBorder="1" applyAlignment="1">
      <alignment horizontal="center" vertical="center" wrapText="1"/>
    </xf>
    <xf numFmtId="49" fontId="5" fillId="2" borderId="9" xfId="57" applyNumberFormat="1" applyFont="1" applyFill="1" applyBorder="1" applyAlignment="1">
      <alignment horizontal="center" vertical="center" wrapText="1"/>
    </xf>
    <xf numFmtId="49" fontId="5" fillId="2" borderId="14" xfId="57" applyNumberFormat="1" applyFont="1" applyFill="1" applyBorder="1" applyAlignment="1">
      <alignment horizontal="center" vertical="center" wrapText="1"/>
    </xf>
    <xf numFmtId="49" fontId="5" fillId="2" borderId="15" xfId="57" applyNumberFormat="1" applyFont="1" applyFill="1" applyBorder="1" applyAlignment="1">
      <alignment horizontal="center" vertical="center" wrapText="1"/>
    </xf>
    <xf numFmtId="0" fontId="1" fillId="0" borderId="8" xfId="5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1" fillId="0" borderId="16" xfId="51" applyBorder="1" applyAlignment="1">
      <alignment horizontal="center" vertical="center" wrapText="1"/>
    </xf>
    <xf numFmtId="0" fontId="1" fillId="0" borderId="3" xfId="51" applyBorder="1" applyAlignment="1">
      <alignment vertical="center" wrapText="1"/>
    </xf>
    <xf numFmtId="0" fontId="1" fillId="0" borderId="4" xfId="51" applyBorder="1" applyAlignment="1">
      <alignment vertical="center" wrapText="1"/>
    </xf>
    <xf numFmtId="0" fontId="1" fillId="0" borderId="17" xfId="51" applyBorder="1" applyAlignment="1">
      <alignment vertical="center" wrapText="1"/>
    </xf>
    <xf numFmtId="4" fontId="1" fillId="0" borderId="3" xfId="51" applyNumberFormat="1" applyFill="1" applyBorder="1" applyAlignment="1">
      <alignment horizontal="center" vertical="center" wrapText="1"/>
    </xf>
    <xf numFmtId="0" fontId="1" fillId="0" borderId="18" xfId="51" applyBorder="1" applyAlignment="1">
      <alignment vertical="center" wrapText="1"/>
    </xf>
    <xf numFmtId="0" fontId="1" fillId="0" borderId="19" xfId="51" applyBorder="1" applyAlignment="1">
      <alignment vertical="center" wrapText="1"/>
    </xf>
    <xf numFmtId="0" fontId="7" fillId="0" borderId="0" xfId="51" applyFont="1" applyFill="1" applyAlignment="1">
      <alignment horizontal="center" vertical="center"/>
    </xf>
    <xf numFmtId="49" fontId="1" fillId="0" borderId="20" xfId="51" applyNumberFormat="1" applyFill="1" applyBorder="1" applyAlignment="1">
      <alignment vertical="center" wrapText="1"/>
    </xf>
    <xf numFmtId="49" fontId="1" fillId="0" borderId="21" xfId="51" applyNumberForma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49" fontId="7" fillId="0" borderId="22" xfId="51" applyNumberFormat="1" applyFont="1" applyFill="1" applyBorder="1" applyAlignment="1">
      <alignment horizontal="center" vertical="center" wrapText="1"/>
    </xf>
    <xf numFmtId="49" fontId="1" fillId="0" borderId="22" xfId="51" applyNumberFormat="1" applyFill="1" applyBorder="1" applyAlignment="1">
      <alignment horizontal="center" vertical="center" wrapText="1"/>
    </xf>
    <xf numFmtId="49" fontId="1" fillId="0" borderId="23" xfId="51" applyNumberForma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 wrapText="1"/>
    </xf>
    <xf numFmtId="4" fontId="9" fillId="0" borderId="8" xfId="0" applyNumberFormat="1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vertical="center" wrapText="1"/>
    </xf>
    <xf numFmtId="0" fontId="0" fillId="0" borderId="0" xfId="0" applyProtection="1">
      <alignment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3" fillId="0" borderId="0" xfId="0" applyFont="1" applyFill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49" fontId="0" fillId="0" borderId="20" xfId="0" applyNumberFormat="1" applyFill="1" applyBorder="1" applyAlignment="1" applyProtection="1">
      <alignment horizontal="center" vertical="center" wrapText="1"/>
    </xf>
    <xf numFmtId="49" fontId="0" fillId="0" borderId="25" xfId="0" applyNumberFormat="1" applyFill="1" applyBorder="1" applyAlignment="1" applyProtection="1">
      <alignment horizontal="center" vertical="center" wrapText="1"/>
    </xf>
    <xf numFmtId="4" fontId="0" fillId="0" borderId="8" xfId="0" applyNumberFormat="1" applyFill="1" applyBorder="1" applyAlignment="1" applyProtection="1">
      <alignment horizontal="right" vertical="center" wrapText="1"/>
    </xf>
    <xf numFmtId="0" fontId="0" fillId="0" borderId="8" xfId="0" applyBorder="1">
      <alignment vertical="center"/>
    </xf>
    <xf numFmtId="49" fontId="0" fillId="0" borderId="8" xfId="0" applyNumberFormat="1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 applyProtection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0" xfId="53" applyFill="1"/>
    <xf numFmtId="0" fontId="9" fillId="0" borderId="0" xfId="53"/>
    <xf numFmtId="0" fontId="13" fillId="0" borderId="0" xfId="53" applyFont="1"/>
    <xf numFmtId="0" fontId="13" fillId="0" borderId="0" xfId="53" applyFont="1" applyAlignment="1">
      <alignment horizontal="right" vertical="center"/>
    </xf>
    <xf numFmtId="0" fontId="11" fillId="0" borderId="0" xfId="53" applyFont="1" applyAlignment="1">
      <alignment horizontal="center" vertical="center"/>
    </xf>
    <xf numFmtId="0" fontId="13" fillId="0" borderId="0" xfId="53" applyFont="1" applyAlignment="1">
      <alignment horizontal="right"/>
    </xf>
    <xf numFmtId="0" fontId="13" fillId="0" borderId="8" xfId="53" applyFont="1" applyBorder="1" applyAlignment="1">
      <alignment horizontal="center" vertical="center"/>
    </xf>
    <xf numFmtId="0" fontId="13" fillId="0" borderId="3" xfId="53" applyFont="1" applyBorder="1" applyAlignment="1">
      <alignment horizontal="center" vertical="center"/>
    </xf>
    <xf numFmtId="0" fontId="13" fillId="0" borderId="4" xfId="53" applyFont="1" applyBorder="1" applyAlignment="1">
      <alignment horizontal="center" vertical="center"/>
    </xf>
    <xf numFmtId="0" fontId="13" fillId="0" borderId="8" xfId="53" applyFont="1" applyBorder="1" applyAlignment="1">
      <alignment horizontal="center" vertical="center" wrapText="1"/>
    </xf>
    <xf numFmtId="176" fontId="13" fillId="0" borderId="8" xfId="53" applyNumberFormat="1" applyFont="1" applyFill="1" applyBorder="1" applyAlignment="1">
      <alignment vertical="center"/>
    </xf>
    <xf numFmtId="176" fontId="13" fillId="0" borderId="8" xfId="0" applyNumberFormat="1" applyFont="1" applyFill="1" applyBorder="1" applyAlignment="1" applyProtection="1">
      <alignment horizontal="right" vertical="center" wrapText="1"/>
    </xf>
    <xf numFmtId="177" fontId="13" fillId="0" borderId="8" xfId="0" applyNumberFormat="1" applyFont="1" applyFill="1" applyBorder="1" applyAlignment="1" applyProtection="1">
      <alignment horizontal="right" vertical="center" wrapText="1"/>
    </xf>
    <xf numFmtId="178" fontId="13" fillId="0" borderId="8" xfId="53" applyNumberFormat="1" applyFont="1" applyFill="1" applyBorder="1" applyAlignment="1">
      <alignment horizontal="right" vertical="center"/>
    </xf>
    <xf numFmtId="0" fontId="13" fillId="0" borderId="26" xfId="0" applyFont="1" applyFill="1" applyBorder="1" applyAlignment="1">
      <alignment vertical="center"/>
    </xf>
    <xf numFmtId="176" fontId="14" fillId="0" borderId="8" xfId="0" applyNumberFormat="1" applyFont="1" applyFill="1" applyBorder="1" applyAlignment="1">
      <alignment horizontal="right" vertical="center" wrapText="1"/>
    </xf>
    <xf numFmtId="0" fontId="13" fillId="0" borderId="26" xfId="0" applyFont="1" applyFill="1" applyBorder="1" applyAlignment="1">
      <alignment vertical="center" wrapText="1"/>
    </xf>
    <xf numFmtId="0" fontId="13" fillId="0" borderId="0" xfId="53" applyFont="1" applyFill="1"/>
    <xf numFmtId="0" fontId="13" fillId="0" borderId="8" xfId="53" applyFont="1" applyFill="1" applyBorder="1"/>
    <xf numFmtId="176" fontId="13" fillId="0" borderId="8" xfId="53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0" fontId="13" fillId="0" borderId="0" xfId="0" applyFont="1" applyAlignment="1">
      <alignment horizontal="right"/>
    </xf>
    <xf numFmtId="0" fontId="15" fillId="0" borderId="0" xfId="0" applyNumberFormat="1" applyFont="1" applyFill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178" fontId="13" fillId="0" borderId="8" xfId="0" applyNumberFormat="1" applyFont="1" applyFill="1" applyBorder="1" applyAlignment="1">
      <alignment horizontal="right" vertical="center"/>
    </xf>
    <xf numFmtId="10" fontId="13" fillId="0" borderId="8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left" vertical="center"/>
    </xf>
    <xf numFmtId="0" fontId="13" fillId="0" borderId="8" xfId="0" applyNumberFormat="1" applyFont="1" applyFill="1" applyBorder="1" applyAlignment="1" applyProtection="1">
      <alignment vertical="center" wrapText="1"/>
    </xf>
    <xf numFmtId="178" fontId="13" fillId="0" borderId="8" xfId="0" applyNumberFormat="1" applyFont="1" applyFill="1" applyBorder="1" applyAlignment="1" applyProtection="1">
      <alignment horizontal="right" vertical="center" wrapText="1"/>
    </xf>
    <xf numFmtId="10" fontId="13" fillId="0" borderId="8" xfId="0" applyNumberFormat="1" applyFont="1" applyFill="1" applyBorder="1" applyAlignment="1" applyProtection="1">
      <alignment horizontal="right" vertical="center" wrapText="1"/>
    </xf>
    <xf numFmtId="49" fontId="13" fillId="0" borderId="8" xfId="0" applyNumberFormat="1" applyFont="1" applyFill="1" applyBorder="1" applyAlignment="1" applyProtection="1">
      <alignment horizontal="left" vertical="center" wrapText="1"/>
    </xf>
    <xf numFmtId="10" fontId="16" fillId="0" borderId="8" xfId="0" applyNumberFormat="1" applyFont="1" applyFill="1" applyBorder="1" applyAlignment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常规 2 10" xfId="50"/>
    <cellStyle name="常规_71C51E4CC0F946D28F2ADAAF265FCF2B" xfId="51"/>
    <cellStyle name="60% - 强调文字颜色 6" xfId="52" builtinId="52"/>
    <cellStyle name="常规 2" xfId="53"/>
    <cellStyle name="常规 2 10 2" xfId="54"/>
    <cellStyle name="常规 3" xfId="55"/>
    <cellStyle name="常规 4" xfId="56"/>
    <cellStyle name="常规_专项绩效目标表" xfId="57"/>
    <cellStyle name="常规_1124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15"/>
  <sheetViews>
    <sheetView showGridLines="0" showZeros="0" topLeftCell="A7" workbookViewId="0">
      <selection activeCell="G10" sqref="G10"/>
    </sheetView>
  </sheetViews>
  <sheetFormatPr defaultColWidth="9" defaultRowHeight="13.5" outlineLevelCol="7"/>
  <cols>
    <col min="1" max="1" width="6.875" style="115"/>
    <col min="2" max="2" width="26.875" style="115" customWidth="1"/>
    <col min="3" max="3" width="17.875" style="115" customWidth="1"/>
    <col min="4" max="6" width="16.5" style="115" customWidth="1"/>
    <col min="7" max="7" width="15.875" style="115" customWidth="1"/>
    <col min="8" max="8" width="16.875" style="115" customWidth="1"/>
    <col min="9" max="16384" width="9" style="115"/>
  </cols>
  <sheetData>
    <row r="1" customHeight="1" spans="8:8">
      <c r="H1" s="116" t="s">
        <v>0</v>
      </c>
    </row>
    <row r="2" ht="26.25" customHeight="1" spans="2:8">
      <c r="B2" s="117" t="s">
        <v>1</v>
      </c>
      <c r="C2" s="117"/>
      <c r="D2" s="117"/>
      <c r="E2" s="117"/>
      <c r="F2" s="117"/>
      <c r="G2" s="117"/>
      <c r="H2" s="117"/>
    </row>
    <row r="3" ht="9.75" customHeight="1" spans="8:8">
      <c r="H3" s="116" t="s">
        <v>2</v>
      </c>
    </row>
    <row r="4" ht="21" customHeight="1" spans="2:8">
      <c r="B4" s="118" t="s">
        <v>3</v>
      </c>
      <c r="C4" s="119" t="s">
        <v>4</v>
      </c>
      <c r="D4" s="120"/>
      <c r="E4" s="121"/>
      <c r="F4" s="122" t="s">
        <v>5</v>
      </c>
      <c r="G4" s="123"/>
      <c r="H4" s="124"/>
    </row>
    <row r="5" ht="30" customHeight="1" spans="2:8">
      <c r="B5" s="125"/>
      <c r="C5" s="126" t="s">
        <v>6</v>
      </c>
      <c r="D5" s="126" t="s">
        <v>7</v>
      </c>
      <c r="E5" s="126" t="s">
        <v>8</v>
      </c>
      <c r="F5" s="126" t="s">
        <v>6</v>
      </c>
      <c r="G5" s="126" t="s">
        <v>7</v>
      </c>
      <c r="H5" s="126" t="s">
        <v>8</v>
      </c>
    </row>
    <row r="6" ht="17.25" customHeight="1" spans="2:8">
      <c r="B6" s="126" t="s">
        <v>9</v>
      </c>
      <c r="C6" s="126">
        <v>1</v>
      </c>
      <c r="D6" s="126">
        <v>2</v>
      </c>
      <c r="E6" s="126">
        <v>3</v>
      </c>
      <c r="F6" s="126">
        <v>4</v>
      </c>
      <c r="G6" s="126">
        <v>5</v>
      </c>
      <c r="H6" s="126">
        <v>6</v>
      </c>
    </row>
    <row r="7" s="114" customFormat="1" ht="31.5" customHeight="1" spans="2:8">
      <c r="B7" s="127" t="s">
        <v>10</v>
      </c>
      <c r="C7" s="128">
        <f t="shared" ref="C7:G7" si="0">C8+C14+C15</f>
        <v>960000</v>
      </c>
      <c r="D7" s="128">
        <f t="shared" si="0"/>
        <v>960000</v>
      </c>
      <c r="E7" s="129">
        <f t="shared" ref="E7:E15" si="1">IF(ISERROR((D7-C7)/C7),"",(D7-C7)/C7)</f>
        <v>0</v>
      </c>
      <c r="F7" s="128">
        <f t="shared" si="0"/>
        <v>960000</v>
      </c>
      <c r="G7" s="128">
        <f t="shared" si="0"/>
        <v>960000</v>
      </c>
      <c r="H7" s="129">
        <f t="shared" ref="H7:H15" si="2">IF(ISERROR((G7-F7)/F7),"",(G7-F7)/F7)</f>
        <v>0</v>
      </c>
    </row>
    <row r="8" s="114" customFormat="1" ht="35.1" customHeight="1" spans="2:8">
      <c r="B8" s="130" t="s">
        <v>11</v>
      </c>
      <c r="C8" s="128">
        <v>910000</v>
      </c>
      <c r="D8" s="128">
        <f>SUM(D9:D11)</f>
        <v>910000</v>
      </c>
      <c r="E8" s="129">
        <f t="shared" si="1"/>
        <v>0</v>
      </c>
      <c r="F8" s="128">
        <f>SUM(F9:F11)</f>
        <v>910000</v>
      </c>
      <c r="G8" s="128">
        <f>SUM(G9:G11)</f>
        <v>910000</v>
      </c>
      <c r="H8" s="129">
        <f t="shared" si="2"/>
        <v>0</v>
      </c>
    </row>
    <row r="9" s="114" customFormat="1" ht="35.1" customHeight="1" spans="2:8">
      <c r="B9" s="131" t="s">
        <v>12</v>
      </c>
      <c r="C9" s="132"/>
      <c r="D9" s="132"/>
      <c r="E9" s="133" t="str">
        <f t="shared" si="1"/>
        <v/>
      </c>
      <c r="F9" s="132"/>
      <c r="G9" s="132"/>
      <c r="H9" s="133" t="str">
        <f t="shared" si="2"/>
        <v/>
      </c>
    </row>
    <row r="10" s="114" customFormat="1" ht="35.1" customHeight="1" spans="2:8">
      <c r="B10" s="131" t="s">
        <v>13</v>
      </c>
      <c r="C10" s="132">
        <v>80000</v>
      </c>
      <c r="D10" s="132">
        <v>80000</v>
      </c>
      <c r="E10" s="133">
        <f t="shared" si="1"/>
        <v>0</v>
      </c>
      <c r="F10" s="132">
        <v>80000</v>
      </c>
      <c r="G10" s="132">
        <v>80000</v>
      </c>
      <c r="H10" s="133">
        <f t="shared" si="2"/>
        <v>0</v>
      </c>
    </row>
    <row r="11" s="114" customFormat="1" ht="35.1" customHeight="1" spans="2:8">
      <c r="B11" s="131" t="s">
        <v>14</v>
      </c>
      <c r="C11" s="132">
        <v>830000</v>
      </c>
      <c r="D11" s="132">
        <f>D12+D13</f>
        <v>830000</v>
      </c>
      <c r="E11" s="133">
        <f t="shared" si="1"/>
        <v>0</v>
      </c>
      <c r="F11" s="132">
        <v>830000</v>
      </c>
      <c r="G11" s="132">
        <f>G12+G13</f>
        <v>830000</v>
      </c>
      <c r="H11" s="133">
        <f t="shared" si="2"/>
        <v>0</v>
      </c>
    </row>
    <row r="12" s="114" customFormat="1" ht="35.1" customHeight="1" spans="2:8">
      <c r="B12" s="134" t="s">
        <v>15</v>
      </c>
      <c r="C12" s="132">
        <v>830000</v>
      </c>
      <c r="D12" s="132">
        <v>830000</v>
      </c>
      <c r="E12" s="133">
        <f t="shared" si="1"/>
        <v>0</v>
      </c>
      <c r="F12" s="132">
        <v>830000</v>
      </c>
      <c r="G12" s="132">
        <v>830000</v>
      </c>
      <c r="H12" s="133">
        <f t="shared" si="2"/>
        <v>0</v>
      </c>
    </row>
    <row r="13" s="114" customFormat="1" ht="35.1" customHeight="1" spans="2:8">
      <c r="B13" s="134" t="s">
        <v>16</v>
      </c>
      <c r="C13" s="132"/>
      <c r="D13" s="132"/>
      <c r="E13" s="133" t="str">
        <f t="shared" si="1"/>
        <v/>
      </c>
      <c r="F13" s="132"/>
      <c r="G13" s="132"/>
      <c r="H13" s="133" t="str">
        <f t="shared" si="2"/>
        <v/>
      </c>
    </row>
    <row r="14" s="114" customFormat="1" ht="35.1" customHeight="1" spans="2:8">
      <c r="B14" s="131" t="s">
        <v>17</v>
      </c>
      <c r="C14" s="132"/>
      <c r="D14" s="132"/>
      <c r="E14" s="133" t="str">
        <f t="shared" si="1"/>
        <v/>
      </c>
      <c r="F14" s="132"/>
      <c r="G14" s="132"/>
      <c r="H14" s="135" t="str">
        <f t="shared" si="2"/>
        <v/>
      </c>
    </row>
    <row r="15" s="114" customFormat="1" ht="41.25" customHeight="1" spans="2:8">
      <c r="B15" s="131" t="s">
        <v>18</v>
      </c>
      <c r="C15" s="132">
        <v>50000</v>
      </c>
      <c r="D15" s="132">
        <v>50000</v>
      </c>
      <c r="E15" s="133">
        <f t="shared" si="1"/>
        <v>0</v>
      </c>
      <c r="F15" s="132">
        <v>50000</v>
      </c>
      <c r="G15" s="132">
        <v>50000</v>
      </c>
      <c r="H15" s="135">
        <f t="shared" si="2"/>
        <v>0</v>
      </c>
    </row>
  </sheetData>
  <sheetProtection formatCells="0" formatColumns="0" formatRows="0"/>
  <mergeCells count="4">
    <mergeCell ref="B2:H2"/>
    <mergeCell ref="C4:E4"/>
    <mergeCell ref="F4:H4"/>
    <mergeCell ref="B4:B5"/>
  </mergeCells>
  <pageMargins left="0.707638888888889" right="0.707638888888889" top="0.747916666666667" bottom="0.747916666666667" header="0.313888888888889" footer="0.313888888888889"/>
  <pageSetup paperSize="9" scale="99" fitToHeight="999" orientation="landscape" horizontalDpi="100" verticalDpi="1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workbookViewId="0">
      <selection activeCell="E7" sqref="E7"/>
    </sheetView>
  </sheetViews>
  <sheetFormatPr defaultColWidth="9" defaultRowHeight="14.25" outlineLevelCol="5"/>
  <cols>
    <col min="1" max="1" width="26" style="95" customWidth="1"/>
    <col min="2" max="2" width="15.25" style="95" customWidth="1"/>
    <col min="3" max="3" width="27.125" style="95" customWidth="1"/>
    <col min="4" max="4" width="18.375" style="95" customWidth="1"/>
    <col min="5" max="5" width="17.625" style="95" customWidth="1"/>
    <col min="6" max="6" width="16.875" style="95" customWidth="1"/>
    <col min="7" max="16384" width="9" style="95"/>
  </cols>
  <sheetData>
    <row r="1" customHeight="1" spans="1:6">
      <c r="A1" s="96" t="s">
        <v>19</v>
      </c>
      <c r="F1" s="97" t="s">
        <v>20</v>
      </c>
    </row>
    <row r="2" ht="28.5" customHeight="1" spans="1:5">
      <c r="A2" s="98" t="s">
        <v>21</v>
      </c>
      <c r="B2" s="98"/>
      <c r="C2" s="98"/>
      <c r="D2" s="98"/>
      <c r="E2" s="98"/>
    </row>
    <row r="3" ht="22.5" customHeight="1" spans="1:6">
      <c r="A3" s="96"/>
      <c r="B3" s="96"/>
      <c r="C3" s="96"/>
      <c r="D3" s="96"/>
      <c r="E3" s="96"/>
      <c r="F3" s="99" t="s">
        <v>2</v>
      </c>
    </row>
    <row r="4" customHeight="1" spans="1:6">
      <c r="A4" s="100" t="s">
        <v>22</v>
      </c>
      <c r="B4" s="100"/>
      <c r="C4" s="101" t="s">
        <v>23</v>
      </c>
      <c r="D4" s="102"/>
      <c r="E4" s="102"/>
      <c r="F4" s="102"/>
    </row>
    <row r="5" customHeight="1" spans="1:6">
      <c r="A5" s="100" t="s">
        <v>24</v>
      </c>
      <c r="B5" s="100" t="s">
        <v>25</v>
      </c>
      <c r="C5" s="100" t="s">
        <v>24</v>
      </c>
      <c r="D5" s="100" t="s">
        <v>26</v>
      </c>
      <c r="E5" s="103" t="s">
        <v>27</v>
      </c>
      <c r="F5" s="100" t="s">
        <v>28</v>
      </c>
    </row>
    <row r="6" s="94" customFormat="1" customHeight="1" spans="1:6">
      <c r="A6" s="104" t="s">
        <v>29</v>
      </c>
      <c r="B6" s="105">
        <v>15099673</v>
      </c>
      <c r="C6" s="104" t="s">
        <v>30</v>
      </c>
      <c r="D6" s="106">
        <v>15099673</v>
      </c>
      <c r="E6" s="107">
        <f>SUM(E7:E33)</f>
        <v>15099673</v>
      </c>
      <c r="F6" s="107">
        <f>SUM(F7:F33)</f>
        <v>0</v>
      </c>
    </row>
    <row r="7" s="94" customFormat="1" customHeight="1" spans="1:6">
      <c r="A7" s="104" t="s">
        <v>31</v>
      </c>
      <c r="B7" s="105">
        <v>15099673</v>
      </c>
      <c r="C7" s="108" t="s">
        <v>32</v>
      </c>
      <c r="D7" s="107">
        <f t="shared" ref="D7:D34" si="0">E7+F7</f>
        <v>14511634</v>
      </c>
      <c r="E7" s="109">
        <v>14511634</v>
      </c>
      <c r="F7" s="107">
        <v>0</v>
      </c>
    </row>
    <row r="8" s="94" customFormat="1" customHeight="1" spans="1:6">
      <c r="A8" s="104" t="s">
        <v>33</v>
      </c>
      <c r="B8" s="107">
        <v>0</v>
      </c>
      <c r="C8" s="108" t="s">
        <v>34</v>
      </c>
      <c r="D8" s="107">
        <f t="shared" si="0"/>
        <v>0</v>
      </c>
      <c r="E8" s="107"/>
      <c r="F8" s="107">
        <v>0</v>
      </c>
    </row>
    <row r="9" s="94" customFormat="1" spans="1:6">
      <c r="A9" s="110" t="s">
        <v>35</v>
      </c>
      <c r="B9" s="107">
        <v>0</v>
      </c>
      <c r="C9" s="108" t="s">
        <v>36</v>
      </c>
      <c r="D9" s="107">
        <f t="shared" si="0"/>
        <v>0</v>
      </c>
      <c r="E9" s="107"/>
      <c r="F9" s="107">
        <v>0</v>
      </c>
    </row>
    <row r="10" s="94" customFormat="1" spans="1:6">
      <c r="A10" s="104" t="s">
        <v>37</v>
      </c>
      <c r="B10" s="107">
        <v>0</v>
      </c>
      <c r="C10" s="108" t="s">
        <v>38</v>
      </c>
      <c r="D10" s="107">
        <f t="shared" si="0"/>
        <v>0</v>
      </c>
      <c r="E10" s="107"/>
      <c r="F10" s="107">
        <v>0</v>
      </c>
    </row>
    <row r="11" s="94" customFormat="1" spans="1:6">
      <c r="A11" s="104" t="s">
        <v>39</v>
      </c>
      <c r="B11" s="107">
        <v>0</v>
      </c>
      <c r="C11" s="108" t="s">
        <v>40</v>
      </c>
      <c r="D11" s="107">
        <f t="shared" si="0"/>
        <v>0</v>
      </c>
      <c r="E11" s="107"/>
      <c r="F11" s="107">
        <v>0</v>
      </c>
    </row>
    <row r="12" s="94" customFormat="1" spans="1:6">
      <c r="A12" s="104" t="s">
        <v>41</v>
      </c>
      <c r="B12" s="107">
        <v>0</v>
      </c>
      <c r="C12" s="108" t="s">
        <v>42</v>
      </c>
      <c r="D12" s="107">
        <f t="shared" si="0"/>
        <v>0</v>
      </c>
      <c r="E12" s="107"/>
      <c r="F12" s="107">
        <v>0</v>
      </c>
    </row>
    <row r="13" s="94" customFormat="1" spans="1:6">
      <c r="A13" s="110" t="s">
        <v>43</v>
      </c>
      <c r="B13" s="107">
        <v>0</v>
      </c>
      <c r="C13" s="108" t="s">
        <v>44</v>
      </c>
      <c r="D13" s="107">
        <f t="shared" si="0"/>
        <v>0</v>
      </c>
      <c r="E13" s="107"/>
      <c r="F13" s="107">
        <v>0</v>
      </c>
    </row>
    <row r="14" s="94" customFormat="1" spans="1:6">
      <c r="A14" s="111"/>
      <c r="B14" s="107"/>
      <c r="C14" s="108" t="s">
        <v>45</v>
      </c>
      <c r="D14" s="107">
        <f t="shared" si="0"/>
        <v>588039</v>
      </c>
      <c r="E14" s="109">
        <v>588039</v>
      </c>
      <c r="F14" s="107">
        <v>0</v>
      </c>
    </row>
    <row r="15" s="94" customFormat="1" spans="1:6">
      <c r="A15" s="112"/>
      <c r="B15" s="107"/>
      <c r="C15" s="108" t="s">
        <v>46</v>
      </c>
      <c r="D15" s="107">
        <f t="shared" si="0"/>
        <v>0</v>
      </c>
      <c r="E15" s="107"/>
      <c r="F15" s="107">
        <v>0</v>
      </c>
    </row>
    <row r="16" s="94" customFormat="1" spans="1:6">
      <c r="A16" s="112"/>
      <c r="B16" s="107"/>
      <c r="C16" s="108" t="s">
        <v>47</v>
      </c>
      <c r="D16" s="107">
        <f t="shared" si="0"/>
        <v>0</v>
      </c>
      <c r="E16" s="107"/>
      <c r="F16" s="107">
        <v>0</v>
      </c>
    </row>
    <row r="17" s="94" customFormat="1" spans="1:6">
      <c r="A17" s="112"/>
      <c r="B17" s="107"/>
      <c r="C17" s="108" t="s">
        <v>48</v>
      </c>
      <c r="D17" s="107">
        <f t="shared" si="0"/>
        <v>0</v>
      </c>
      <c r="E17" s="107"/>
      <c r="F17" s="107">
        <v>0</v>
      </c>
    </row>
    <row r="18" s="94" customFormat="1" spans="1:6">
      <c r="A18" s="112"/>
      <c r="B18" s="107"/>
      <c r="C18" s="108" t="s">
        <v>49</v>
      </c>
      <c r="D18" s="107">
        <f t="shared" si="0"/>
        <v>0</v>
      </c>
      <c r="E18" s="107"/>
      <c r="F18" s="107">
        <v>0</v>
      </c>
    </row>
    <row r="19" s="94" customFormat="1" spans="1:6">
      <c r="A19" s="112"/>
      <c r="B19" s="107"/>
      <c r="C19" s="108" t="s">
        <v>50</v>
      </c>
      <c r="D19" s="107">
        <f t="shared" si="0"/>
        <v>0</v>
      </c>
      <c r="E19" s="107"/>
      <c r="F19" s="107">
        <v>0</v>
      </c>
    </row>
    <row r="20" s="94" customFormat="1" spans="1:6">
      <c r="A20" s="112"/>
      <c r="B20" s="107"/>
      <c r="C20" s="108" t="s">
        <v>51</v>
      </c>
      <c r="D20" s="107">
        <f t="shared" si="0"/>
        <v>0</v>
      </c>
      <c r="E20" s="107"/>
      <c r="F20" s="107">
        <v>0</v>
      </c>
    </row>
    <row r="21" s="94" customFormat="1" spans="1:6">
      <c r="A21" s="112"/>
      <c r="B21" s="107"/>
      <c r="C21" s="108" t="s">
        <v>52</v>
      </c>
      <c r="D21" s="107">
        <f t="shared" si="0"/>
        <v>0</v>
      </c>
      <c r="E21" s="107"/>
      <c r="F21" s="107">
        <v>0</v>
      </c>
    </row>
    <row r="22" s="94" customFormat="1" spans="1:6">
      <c r="A22" s="112"/>
      <c r="B22" s="107"/>
      <c r="C22" s="108" t="s">
        <v>53</v>
      </c>
      <c r="D22" s="107">
        <f t="shared" si="0"/>
        <v>0</v>
      </c>
      <c r="E22" s="107"/>
      <c r="F22" s="107">
        <v>0</v>
      </c>
    </row>
    <row r="23" s="94" customFormat="1" spans="1:6">
      <c r="A23" s="112"/>
      <c r="B23" s="107"/>
      <c r="C23" s="108" t="s">
        <v>54</v>
      </c>
      <c r="D23" s="107">
        <f t="shared" si="0"/>
        <v>0</v>
      </c>
      <c r="E23" s="107"/>
      <c r="F23" s="107">
        <v>0</v>
      </c>
    </row>
    <row r="24" s="94" customFormat="1" spans="1:6">
      <c r="A24" s="112"/>
      <c r="B24" s="107"/>
      <c r="C24" s="108" t="s">
        <v>55</v>
      </c>
      <c r="D24" s="107">
        <f t="shared" si="0"/>
        <v>0</v>
      </c>
      <c r="E24" s="107"/>
      <c r="F24" s="107">
        <v>0</v>
      </c>
    </row>
    <row r="25" s="94" customFormat="1" spans="1:6">
      <c r="A25" s="112"/>
      <c r="B25" s="107"/>
      <c r="C25" s="108" t="s">
        <v>56</v>
      </c>
      <c r="D25" s="107">
        <f t="shared" si="0"/>
        <v>0</v>
      </c>
      <c r="E25" s="107"/>
      <c r="F25" s="107">
        <v>0</v>
      </c>
    </row>
    <row r="26" s="94" customFormat="1" spans="1:6">
      <c r="A26" s="112"/>
      <c r="B26" s="107"/>
      <c r="C26" s="108" t="s">
        <v>57</v>
      </c>
      <c r="D26" s="107">
        <f t="shared" si="0"/>
        <v>0</v>
      </c>
      <c r="E26" s="107">
        <v>0</v>
      </c>
      <c r="F26" s="107">
        <v>0</v>
      </c>
    </row>
    <row r="27" s="94" customFormat="1" spans="1:6">
      <c r="A27" s="112"/>
      <c r="B27" s="107"/>
      <c r="C27" s="108" t="s">
        <v>58</v>
      </c>
      <c r="D27" s="107">
        <f t="shared" si="0"/>
        <v>0</v>
      </c>
      <c r="E27" s="107">
        <v>0</v>
      </c>
      <c r="F27" s="107">
        <v>0</v>
      </c>
    </row>
    <row r="28" s="94" customFormat="1" spans="1:6">
      <c r="A28" s="112"/>
      <c r="B28" s="107"/>
      <c r="C28" s="108" t="s">
        <v>59</v>
      </c>
      <c r="D28" s="107">
        <f t="shared" si="0"/>
        <v>0</v>
      </c>
      <c r="E28" s="107">
        <v>0</v>
      </c>
      <c r="F28" s="107">
        <v>0</v>
      </c>
    </row>
    <row r="29" s="94" customFormat="1" spans="1:6">
      <c r="A29" s="112"/>
      <c r="B29" s="107"/>
      <c r="C29" s="108" t="s">
        <v>60</v>
      </c>
      <c r="D29" s="107">
        <f t="shared" si="0"/>
        <v>0</v>
      </c>
      <c r="E29" s="107">
        <v>0</v>
      </c>
      <c r="F29" s="107">
        <v>0</v>
      </c>
    </row>
    <row r="30" s="94" customFormat="1" spans="1:6">
      <c r="A30" s="112"/>
      <c r="B30" s="107"/>
      <c r="C30" s="108" t="s">
        <v>61</v>
      </c>
      <c r="D30" s="107">
        <f t="shared" si="0"/>
        <v>0</v>
      </c>
      <c r="E30" s="107">
        <v>0</v>
      </c>
      <c r="F30" s="107">
        <v>0</v>
      </c>
    </row>
    <row r="31" s="94" customFormat="1" spans="1:6">
      <c r="A31" s="112"/>
      <c r="B31" s="107"/>
      <c r="C31" s="108" t="s">
        <v>62</v>
      </c>
      <c r="D31" s="107">
        <f t="shared" si="0"/>
        <v>0</v>
      </c>
      <c r="E31" s="107">
        <v>0</v>
      </c>
      <c r="F31" s="107">
        <v>0</v>
      </c>
    </row>
    <row r="32" s="94" customFormat="1" spans="1:6">
      <c r="A32" s="112"/>
      <c r="B32" s="107"/>
      <c r="C32" s="108" t="s">
        <v>63</v>
      </c>
      <c r="D32" s="107">
        <f t="shared" si="0"/>
        <v>0</v>
      </c>
      <c r="E32" s="107">
        <v>0</v>
      </c>
      <c r="F32" s="107">
        <v>0</v>
      </c>
    </row>
    <row r="33" s="94" customFormat="1" spans="1:6">
      <c r="A33" s="112"/>
      <c r="B33" s="107"/>
      <c r="C33" s="108" t="s">
        <v>64</v>
      </c>
      <c r="D33" s="107">
        <f t="shared" si="0"/>
        <v>0</v>
      </c>
      <c r="E33" s="107">
        <v>0</v>
      </c>
      <c r="F33" s="107">
        <v>0</v>
      </c>
    </row>
    <row r="34" s="94" customFormat="1" spans="1:6">
      <c r="A34" s="113" t="s">
        <v>65</v>
      </c>
      <c r="B34" s="107">
        <f>SUM(B6)</f>
        <v>15099673</v>
      </c>
      <c r="C34" s="113" t="s">
        <v>66</v>
      </c>
      <c r="D34" s="107">
        <f t="shared" si="0"/>
        <v>15099673</v>
      </c>
      <c r="E34" s="107">
        <f>E6</f>
        <v>15099673</v>
      </c>
      <c r="F34" s="107">
        <f>F6</f>
        <v>0</v>
      </c>
    </row>
  </sheetData>
  <sheetProtection formatCells="0" formatColumns="0" formatRows="0"/>
  <mergeCells count="3">
    <mergeCell ref="A2:E2"/>
    <mergeCell ref="A4:B4"/>
    <mergeCell ref="C4:F4"/>
  </mergeCells>
  <printOptions horizontalCentered="1"/>
  <pageMargins left="0.747916666666667" right="0.747916666666667" top="0.590277777777778" bottom="0.590277777777778" header="0.511805555555556" footer="0.511805555555556"/>
  <pageSetup paperSize="9" scale="91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tabSelected="1" workbookViewId="0">
      <selection activeCell="F23" sqref="F23:F49"/>
    </sheetView>
  </sheetViews>
  <sheetFormatPr defaultColWidth="9" defaultRowHeight="13.5" outlineLevelCol="5"/>
  <cols>
    <col min="1" max="1" width="10.875" customWidth="1"/>
    <col min="2" max="2" width="9.75" customWidth="1"/>
    <col min="3" max="3" width="34.25" customWidth="1"/>
    <col min="4" max="4" width="14.75" customWidth="1"/>
    <col min="5" max="5" width="11.875" customWidth="1"/>
    <col min="6" max="6" width="13.875" customWidth="1"/>
  </cols>
  <sheetData>
    <row r="1" spans="1:4">
      <c r="A1" s="76"/>
      <c r="B1" s="76"/>
      <c r="C1" s="76"/>
      <c r="D1" s="76"/>
    </row>
    <row r="2" ht="20.25" spans="1:5">
      <c r="A2" s="77" t="s">
        <v>67</v>
      </c>
      <c r="B2" s="77"/>
      <c r="C2" s="77"/>
      <c r="D2" s="77"/>
      <c r="E2" s="77"/>
    </row>
    <row r="3" ht="25.5" spans="1:4">
      <c r="A3" s="78"/>
      <c r="B3" s="78"/>
      <c r="C3" s="78"/>
      <c r="D3" s="79"/>
    </row>
    <row r="4" spans="1:6">
      <c r="A4" s="80" t="s">
        <v>68</v>
      </c>
      <c r="B4" s="76"/>
      <c r="C4" s="76"/>
      <c r="F4" s="81" t="s">
        <v>2</v>
      </c>
    </row>
    <row r="5" spans="1:6">
      <c r="A5" s="82" t="s">
        <v>69</v>
      </c>
      <c r="B5" s="83"/>
      <c r="C5" s="84" t="s">
        <v>70</v>
      </c>
      <c r="D5" s="85" t="s">
        <v>71</v>
      </c>
      <c r="E5" s="85" t="s">
        <v>72</v>
      </c>
      <c r="F5" s="85" t="s">
        <v>73</v>
      </c>
    </row>
    <row r="6" spans="1:6">
      <c r="A6" s="84" t="s">
        <v>74</v>
      </c>
      <c r="B6" s="84" t="s">
        <v>75</v>
      </c>
      <c r="C6" s="84"/>
      <c r="D6" s="85">
        <v>1</v>
      </c>
      <c r="E6" s="85">
        <v>2</v>
      </c>
      <c r="F6" s="85">
        <v>3</v>
      </c>
    </row>
    <row r="7" spans="1:6">
      <c r="A7" s="86"/>
      <c r="B7" s="86"/>
      <c r="C7" s="87" t="s">
        <v>26</v>
      </c>
      <c r="D7" s="88">
        <f>E7+F7</f>
        <v>15099673</v>
      </c>
      <c r="E7" s="89">
        <v>3610673</v>
      </c>
      <c r="F7" s="89">
        <f>F8+F22+F50+F62+F67+F80</f>
        <v>11489000</v>
      </c>
    </row>
    <row r="8" spans="1:6">
      <c r="A8" s="90" t="s">
        <v>76</v>
      </c>
      <c r="B8" s="90"/>
      <c r="C8" s="91" t="s">
        <v>77</v>
      </c>
      <c r="D8" s="88">
        <f>SUM(E8:F8)</f>
        <v>3528233</v>
      </c>
      <c r="E8" s="89">
        <v>3528233</v>
      </c>
      <c r="F8" s="89"/>
    </row>
    <row r="9" spans="1:6">
      <c r="A9" s="90" t="s">
        <v>76</v>
      </c>
      <c r="B9" s="90" t="s">
        <v>78</v>
      </c>
      <c r="C9" s="91" t="s">
        <v>79</v>
      </c>
      <c r="D9" s="88">
        <f>SUM(E9:F9)</f>
        <v>2800512</v>
      </c>
      <c r="E9" s="89">
        <v>2800512</v>
      </c>
      <c r="F9" s="89"/>
    </row>
    <row r="10" spans="1:6">
      <c r="A10" s="90" t="s">
        <v>76</v>
      </c>
      <c r="B10" s="90" t="s">
        <v>80</v>
      </c>
      <c r="C10" s="91" t="s">
        <v>81</v>
      </c>
      <c r="D10" s="88">
        <f t="shared" ref="D10:D41" si="0">SUM(E10:F10)</f>
        <v>0</v>
      </c>
      <c r="F10" s="89"/>
    </row>
    <row r="11" spans="1:6">
      <c r="A11" s="90" t="s">
        <v>76</v>
      </c>
      <c r="B11" s="90" t="s">
        <v>82</v>
      </c>
      <c r="C11" s="91" t="s">
        <v>83</v>
      </c>
      <c r="D11" s="88">
        <f t="shared" si="0"/>
        <v>139682</v>
      </c>
      <c r="E11" s="89">
        <v>139682</v>
      </c>
      <c r="F11" s="89"/>
    </row>
    <row r="12" spans="1:6">
      <c r="A12" s="90" t="s">
        <v>76</v>
      </c>
      <c r="B12" s="90" t="s">
        <v>84</v>
      </c>
      <c r="C12" s="91" t="s">
        <v>85</v>
      </c>
      <c r="D12" s="88">
        <f t="shared" si="0"/>
        <v>0</v>
      </c>
      <c r="E12" s="89"/>
      <c r="F12" s="89"/>
    </row>
    <row r="13" spans="1:6">
      <c r="A13" s="90" t="s">
        <v>76</v>
      </c>
      <c r="B13" s="90" t="s">
        <v>86</v>
      </c>
      <c r="C13" s="91" t="s">
        <v>87</v>
      </c>
      <c r="D13" s="88">
        <f t="shared" si="0"/>
        <v>0</v>
      </c>
      <c r="E13" s="89"/>
      <c r="F13" s="89"/>
    </row>
    <row r="14" spans="1:6">
      <c r="A14" s="90" t="s">
        <v>76</v>
      </c>
      <c r="B14" s="90" t="s">
        <v>88</v>
      </c>
      <c r="C14" s="91" t="s">
        <v>89</v>
      </c>
      <c r="D14" s="88">
        <f t="shared" si="0"/>
        <v>588039</v>
      </c>
      <c r="E14" s="89">
        <v>588039</v>
      </c>
      <c r="F14" s="89"/>
    </row>
    <row r="15" spans="1:6">
      <c r="A15" s="90" t="s">
        <v>76</v>
      </c>
      <c r="B15" s="90" t="s">
        <v>90</v>
      </c>
      <c r="C15" s="91" t="s">
        <v>91</v>
      </c>
      <c r="D15" s="88">
        <f t="shared" si="0"/>
        <v>0</v>
      </c>
      <c r="E15" s="89"/>
      <c r="F15" s="89"/>
    </row>
    <row r="16" spans="1:6">
      <c r="A16" s="90" t="s">
        <v>76</v>
      </c>
      <c r="B16" s="90">
        <v>10</v>
      </c>
      <c r="C16" s="91" t="s">
        <v>92</v>
      </c>
      <c r="D16" s="88">
        <f t="shared" si="0"/>
        <v>0</v>
      </c>
      <c r="E16" s="89"/>
      <c r="F16" s="89"/>
    </row>
    <row r="17" spans="1:6">
      <c r="A17" s="90" t="s">
        <v>76</v>
      </c>
      <c r="B17" s="90" t="s">
        <v>93</v>
      </c>
      <c r="C17" s="91" t="s">
        <v>94</v>
      </c>
      <c r="D17" s="88">
        <f t="shared" si="0"/>
        <v>0</v>
      </c>
      <c r="E17" s="89"/>
      <c r="F17" s="89"/>
    </row>
    <row r="18" spans="1:6">
      <c r="A18" s="90" t="s">
        <v>76</v>
      </c>
      <c r="B18" s="90" t="s">
        <v>95</v>
      </c>
      <c r="C18" s="91" t="s">
        <v>96</v>
      </c>
      <c r="D18" s="88">
        <f t="shared" si="0"/>
        <v>0</v>
      </c>
      <c r="E18" s="89"/>
      <c r="F18" s="89"/>
    </row>
    <row r="19" spans="1:6">
      <c r="A19" s="90" t="s">
        <v>76</v>
      </c>
      <c r="B19" s="90">
        <v>13</v>
      </c>
      <c r="C19" s="91" t="s">
        <v>97</v>
      </c>
      <c r="D19" s="88">
        <f t="shared" si="0"/>
        <v>0</v>
      </c>
      <c r="E19" s="89"/>
      <c r="F19" s="89"/>
    </row>
    <row r="20" spans="1:6">
      <c r="A20" s="90" t="s">
        <v>76</v>
      </c>
      <c r="B20" s="90">
        <v>14</v>
      </c>
      <c r="C20" s="91" t="s">
        <v>98</v>
      </c>
      <c r="D20" s="88">
        <f t="shared" si="0"/>
        <v>0</v>
      </c>
      <c r="E20" s="89"/>
      <c r="F20" s="89"/>
    </row>
    <row r="21" spans="1:6">
      <c r="A21" s="90" t="s">
        <v>76</v>
      </c>
      <c r="B21" s="90" t="s">
        <v>99</v>
      </c>
      <c r="C21" s="91" t="s">
        <v>100</v>
      </c>
      <c r="D21" s="88">
        <f t="shared" si="0"/>
        <v>0</v>
      </c>
      <c r="E21" s="89"/>
      <c r="F21" s="89"/>
    </row>
    <row r="22" spans="1:6">
      <c r="A22" s="90">
        <v>302</v>
      </c>
      <c r="B22" s="90"/>
      <c r="C22" s="91" t="s">
        <v>101</v>
      </c>
      <c r="D22" s="88">
        <v>11489000</v>
      </c>
      <c r="E22" s="89"/>
      <c r="F22" s="89">
        <v>11489000</v>
      </c>
    </row>
    <row r="23" spans="1:6">
      <c r="A23" s="90">
        <v>302</v>
      </c>
      <c r="B23" s="90" t="s">
        <v>78</v>
      </c>
      <c r="C23" s="91" t="s">
        <v>102</v>
      </c>
      <c r="D23" s="88">
        <v>1350000</v>
      </c>
      <c r="E23" s="89"/>
      <c r="F23" s="89">
        <v>1350000</v>
      </c>
    </row>
    <row r="24" spans="1:6">
      <c r="A24" s="90">
        <v>302</v>
      </c>
      <c r="B24" s="90" t="s">
        <v>80</v>
      </c>
      <c r="C24" s="91" t="s">
        <v>103</v>
      </c>
      <c r="D24" s="88">
        <v>1140000</v>
      </c>
      <c r="E24" s="89"/>
      <c r="F24" s="89">
        <v>1140000</v>
      </c>
    </row>
    <row r="25" spans="1:6">
      <c r="A25" s="90">
        <v>302</v>
      </c>
      <c r="B25" s="90" t="s">
        <v>82</v>
      </c>
      <c r="C25" s="91" t="s">
        <v>104</v>
      </c>
      <c r="D25" s="88">
        <f t="shared" si="0"/>
        <v>0</v>
      </c>
      <c r="E25" s="89"/>
      <c r="F25" s="89"/>
    </row>
    <row r="26" spans="1:6">
      <c r="A26" s="90">
        <v>302</v>
      </c>
      <c r="B26" s="90" t="s">
        <v>105</v>
      </c>
      <c r="C26" s="91" t="s">
        <v>106</v>
      </c>
      <c r="D26" s="88">
        <f t="shared" si="0"/>
        <v>0</v>
      </c>
      <c r="E26" s="89"/>
      <c r="F26" s="89"/>
    </row>
    <row r="27" spans="1:6">
      <c r="A27" s="90">
        <v>302</v>
      </c>
      <c r="B27" s="90" t="s">
        <v>107</v>
      </c>
      <c r="C27" s="91" t="s">
        <v>108</v>
      </c>
      <c r="D27" s="88">
        <v>55000</v>
      </c>
      <c r="E27" s="89"/>
      <c r="F27" s="89">
        <v>55000</v>
      </c>
    </row>
    <row r="28" spans="1:6">
      <c r="A28" s="90">
        <v>302</v>
      </c>
      <c r="B28" s="90" t="s">
        <v>84</v>
      </c>
      <c r="C28" s="91" t="s">
        <v>109</v>
      </c>
      <c r="D28" s="88">
        <v>160000</v>
      </c>
      <c r="E28" s="89"/>
      <c r="F28" s="89">
        <v>160000</v>
      </c>
    </row>
    <row r="29" spans="1:6">
      <c r="A29" s="90">
        <v>302</v>
      </c>
      <c r="B29" s="90" t="s">
        <v>86</v>
      </c>
      <c r="C29" s="91" t="s">
        <v>110</v>
      </c>
      <c r="D29" s="88">
        <f t="shared" si="0"/>
        <v>0</v>
      </c>
      <c r="E29" s="89"/>
      <c r="F29" s="89"/>
    </row>
    <row r="30" spans="1:6">
      <c r="A30" s="90">
        <v>302</v>
      </c>
      <c r="B30" s="90" t="s">
        <v>88</v>
      </c>
      <c r="C30" s="91" t="s">
        <v>111</v>
      </c>
      <c r="D30" s="88">
        <f t="shared" si="0"/>
        <v>0</v>
      </c>
      <c r="E30" s="89"/>
      <c r="F30" s="89"/>
    </row>
    <row r="31" spans="1:6">
      <c r="A31" s="92">
        <v>302</v>
      </c>
      <c r="B31" s="92" t="s">
        <v>90</v>
      </c>
      <c r="C31" s="93" t="s">
        <v>112</v>
      </c>
      <c r="D31" s="88">
        <f t="shared" si="0"/>
        <v>0</v>
      </c>
      <c r="E31" s="89"/>
      <c r="F31" s="89"/>
    </row>
    <row r="32" spans="1:6">
      <c r="A32" s="92">
        <v>302</v>
      </c>
      <c r="B32" s="92">
        <v>11</v>
      </c>
      <c r="C32" s="93" t="s">
        <v>113</v>
      </c>
      <c r="D32" s="88">
        <v>1200000</v>
      </c>
      <c r="E32" s="89"/>
      <c r="F32" s="89">
        <v>1200000</v>
      </c>
    </row>
    <row r="33" spans="1:6">
      <c r="A33" s="92">
        <v>302</v>
      </c>
      <c r="B33" s="92">
        <v>12</v>
      </c>
      <c r="C33" s="93" t="s">
        <v>114</v>
      </c>
      <c r="D33" s="88">
        <f t="shared" si="0"/>
        <v>0</v>
      </c>
      <c r="E33" s="89"/>
      <c r="F33" s="89"/>
    </row>
    <row r="34" spans="1:6">
      <c r="A34" s="92">
        <v>302</v>
      </c>
      <c r="B34" s="92">
        <v>13</v>
      </c>
      <c r="C34" s="93" t="s">
        <v>115</v>
      </c>
      <c r="D34" s="88">
        <v>280000</v>
      </c>
      <c r="E34" s="89"/>
      <c r="F34" s="89">
        <v>280000</v>
      </c>
    </row>
    <row r="35" spans="1:6">
      <c r="A35" s="92">
        <v>302</v>
      </c>
      <c r="B35" s="92">
        <v>14</v>
      </c>
      <c r="C35" s="93" t="s">
        <v>116</v>
      </c>
      <c r="D35" s="88">
        <v>440000</v>
      </c>
      <c r="E35" s="89"/>
      <c r="F35" s="89">
        <v>440000</v>
      </c>
    </row>
    <row r="36" spans="1:6">
      <c r="A36" s="92">
        <v>302</v>
      </c>
      <c r="B36" s="92">
        <v>15</v>
      </c>
      <c r="C36" s="93" t="s">
        <v>117</v>
      </c>
      <c r="D36" s="88">
        <v>50000</v>
      </c>
      <c r="E36" s="89"/>
      <c r="F36" s="89">
        <v>50000</v>
      </c>
    </row>
    <row r="37" spans="1:6">
      <c r="A37" s="92">
        <v>302</v>
      </c>
      <c r="B37" s="92">
        <v>16</v>
      </c>
      <c r="C37" s="93" t="s">
        <v>118</v>
      </c>
      <c r="D37" s="88">
        <f t="shared" si="0"/>
        <v>50000</v>
      </c>
      <c r="E37" s="89"/>
      <c r="F37" s="89">
        <v>50000</v>
      </c>
    </row>
    <row r="38" spans="1:6">
      <c r="A38" s="92">
        <v>302</v>
      </c>
      <c r="B38" s="92">
        <v>17</v>
      </c>
      <c r="C38" s="93" t="s">
        <v>119</v>
      </c>
      <c r="D38" s="88">
        <f t="shared" si="0"/>
        <v>80000</v>
      </c>
      <c r="E38" s="89"/>
      <c r="F38" s="89">
        <v>80000</v>
      </c>
    </row>
    <row r="39" spans="1:6">
      <c r="A39" s="92">
        <v>302</v>
      </c>
      <c r="B39" s="92">
        <v>18</v>
      </c>
      <c r="C39" s="93" t="s">
        <v>120</v>
      </c>
      <c r="D39" s="88">
        <f>SUM(E39:F39)</f>
        <v>670000</v>
      </c>
      <c r="E39" s="89"/>
      <c r="F39" s="89">
        <v>670000</v>
      </c>
    </row>
    <row r="40" spans="1:6">
      <c r="A40" s="92">
        <v>302</v>
      </c>
      <c r="B40" s="92">
        <v>24</v>
      </c>
      <c r="C40" s="93" t="s">
        <v>121</v>
      </c>
      <c r="D40" s="88">
        <f t="shared" si="0"/>
        <v>250000</v>
      </c>
      <c r="E40" s="89"/>
      <c r="F40" s="89">
        <v>250000</v>
      </c>
    </row>
    <row r="41" spans="1:6">
      <c r="A41" s="92">
        <v>302</v>
      </c>
      <c r="B41" s="92">
        <v>25</v>
      </c>
      <c r="C41" s="93" t="s">
        <v>122</v>
      </c>
      <c r="D41" s="88">
        <f t="shared" si="0"/>
        <v>0</v>
      </c>
      <c r="E41" s="89"/>
      <c r="F41" s="89"/>
    </row>
    <row r="42" spans="1:6">
      <c r="A42" s="92">
        <v>302</v>
      </c>
      <c r="B42" s="92">
        <v>26</v>
      </c>
      <c r="C42" s="93" t="s">
        <v>123</v>
      </c>
      <c r="D42" s="88">
        <v>520000</v>
      </c>
      <c r="E42" s="89"/>
      <c r="F42" s="89">
        <v>520000</v>
      </c>
    </row>
    <row r="43" spans="1:6">
      <c r="A43" s="92">
        <v>302</v>
      </c>
      <c r="B43" s="92">
        <v>27</v>
      </c>
      <c r="C43" s="93" t="s">
        <v>124</v>
      </c>
      <c r="D43" s="88">
        <f t="shared" ref="D42:D73" si="1">SUM(E43:F43)</f>
        <v>432000</v>
      </c>
      <c r="E43" s="89"/>
      <c r="F43" s="89">
        <v>432000</v>
      </c>
    </row>
    <row r="44" spans="1:6">
      <c r="A44" s="92">
        <v>302</v>
      </c>
      <c r="B44" s="92">
        <v>28</v>
      </c>
      <c r="C44" s="93" t="s">
        <v>125</v>
      </c>
      <c r="D44" s="88">
        <f t="shared" si="1"/>
        <v>260000</v>
      </c>
      <c r="E44" s="89"/>
      <c r="F44" s="89">
        <v>260000</v>
      </c>
    </row>
    <row r="45" spans="1:6">
      <c r="A45" s="92">
        <v>302</v>
      </c>
      <c r="B45" s="92">
        <v>29</v>
      </c>
      <c r="C45" s="93" t="s">
        <v>126</v>
      </c>
      <c r="D45" s="88">
        <f t="shared" si="1"/>
        <v>0</v>
      </c>
      <c r="E45" s="89"/>
      <c r="F45" s="89"/>
    </row>
    <row r="46" spans="1:6">
      <c r="A46" s="92">
        <v>302</v>
      </c>
      <c r="B46" s="92">
        <v>31</v>
      </c>
      <c r="C46" s="93" t="s">
        <v>127</v>
      </c>
      <c r="D46" s="88">
        <f t="shared" si="1"/>
        <v>830000</v>
      </c>
      <c r="E46" s="89"/>
      <c r="F46" s="89">
        <v>830000</v>
      </c>
    </row>
    <row r="47" spans="1:6">
      <c r="A47" s="92">
        <v>302</v>
      </c>
      <c r="B47" s="92">
        <v>39</v>
      </c>
      <c r="C47" s="93" t="s">
        <v>128</v>
      </c>
      <c r="D47" s="88">
        <f t="shared" si="1"/>
        <v>0</v>
      </c>
      <c r="E47" s="89"/>
      <c r="F47" s="89"/>
    </row>
    <row r="48" spans="1:6">
      <c r="A48" s="92">
        <v>302</v>
      </c>
      <c r="B48" s="92">
        <v>40</v>
      </c>
      <c r="C48" s="93" t="s">
        <v>129</v>
      </c>
      <c r="D48" s="88">
        <f t="shared" si="1"/>
        <v>0</v>
      </c>
      <c r="E48" s="89"/>
      <c r="F48" s="89"/>
    </row>
    <row r="49" spans="1:6">
      <c r="A49" s="92">
        <v>302</v>
      </c>
      <c r="B49" s="92">
        <v>99</v>
      </c>
      <c r="C49" s="93" t="s">
        <v>130</v>
      </c>
      <c r="D49" s="88">
        <f t="shared" si="1"/>
        <v>0</v>
      </c>
      <c r="E49" s="89"/>
      <c r="F49" s="89"/>
    </row>
    <row r="50" spans="1:6">
      <c r="A50" s="92">
        <v>303</v>
      </c>
      <c r="B50" s="92"/>
      <c r="C50" s="93" t="s">
        <v>131</v>
      </c>
      <c r="D50" s="88">
        <f t="shared" si="1"/>
        <v>82440</v>
      </c>
      <c r="E50" s="89">
        <v>82440</v>
      </c>
      <c r="F50" s="89"/>
    </row>
    <row r="51" spans="1:6">
      <c r="A51" s="92">
        <v>303</v>
      </c>
      <c r="B51" s="92" t="s">
        <v>78</v>
      </c>
      <c r="C51" s="93" t="s">
        <v>132</v>
      </c>
      <c r="D51" s="88">
        <f t="shared" si="1"/>
        <v>0</v>
      </c>
      <c r="E51" s="89"/>
      <c r="F51" s="89"/>
    </row>
    <row r="52" spans="1:6">
      <c r="A52" s="92">
        <v>303</v>
      </c>
      <c r="B52" s="92" t="s">
        <v>80</v>
      </c>
      <c r="C52" s="93" t="s">
        <v>133</v>
      </c>
      <c r="D52" s="88">
        <f t="shared" si="1"/>
        <v>0</v>
      </c>
      <c r="E52" s="89"/>
      <c r="F52" s="89"/>
    </row>
    <row r="53" spans="1:6">
      <c r="A53" s="92">
        <v>303</v>
      </c>
      <c r="B53" s="92" t="s">
        <v>82</v>
      </c>
      <c r="C53" s="93" t="s">
        <v>134</v>
      </c>
      <c r="D53" s="88">
        <f t="shared" si="1"/>
        <v>0</v>
      </c>
      <c r="E53" s="89"/>
      <c r="F53" s="89"/>
    </row>
    <row r="54" spans="1:6">
      <c r="A54" s="92">
        <v>303</v>
      </c>
      <c r="B54" s="92" t="s">
        <v>105</v>
      </c>
      <c r="C54" s="93" t="s">
        <v>135</v>
      </c>
      <c r="D54" s="88">
        <f t="shared" si="1"/>
        <v>0</v>
      </c>
      <c r="E54" s="89"/>
      <c r="F54" s="89"/>
    </row>
    <row r="55" spans="1:6">
      <c r="A55" s="92">
        <v>303</v>
      </c>
      <c r="B55" s="92" t="s">
        <v>107</v>
      </c>
      <c r="C55" s="93" t="s">
        <v>136</v>
      </c>
      <c r="D55" s="88">
        <f t="shared" si="1"/>
        <v>82440</v>
      </c>
      <c r="E55" s="89">
        <v>82440</v>
      </c>
      <c r="F55" s="89"/>
    </row>
    <row r="56" spans="1:6">
      <c r="A56" s="92">
        <v>303</v>
      </c>
      <c r="B56" s="92" t="s">
        <v>84</v>
      </c>
      <c r="C56" s="93" t="s">
        <v>137</v>
      </c>
      <c r="D56" s="88">
        <f t="shared" si="1"/>
        <v>0</v>
      </c>
      <c r="E56" s="89"/>
      <c r="F56" s="89"/>
    </row>
    <row r="57" spans="1:6">
      <c r="A57" s="92">
        <v>303</v>
      </c>
      <c r="B57" s="92" t="s">
        <v>86</v>
      </c>
      <c r="C57" s="93" t="s">
        <v>138</v>
      </c>
      <c r="D57" s="88">
        <f t="shared" si="1"/>
        <v>0</v>
      </c>
      <c r="E57" s="89"/>
      <c r="F57" s="89"/>
    </row>
    <row r="58" spans="1:6">
      <c r="A58" s="92">
        <v>303</v>
      </c>
      <c r="B58" s="92" t="s">
        <v>88</v>
      </c>
      <c r="C58" s="93" t="s">
        <v>139</v>
      </c>
      <c r="D58" s="88">
        <f t="shared" si="1"/>
        <v>0</v>
      </c>
      <c r="E58" s="89"/>
      <c r="F58" s="89"/>
    </row>
    <row r="59" spans="1:6">
      <c r="A59" s="92">
        <v>303</v>
      </c>
      <c r="B59" s="92" t="s">
        <v>90</v>
      </c>
      <c r="C59" s="93" t="s">
        <v>140</v>
      </c>
      <c r="D59" s="88">
        <f t="shared" si="1"/>
        <v>0</v>
      </c>
      <c r="E59" s="89"/>
      <c r="F59" s="89"/>
    </row>
    <row r="60" spans="1:6">
      <c r="A60" s="92">
        <v>303</v>
      </c>
      <c r="B60" s="92" t="s">
        <v>141</v>
      </c>
      <c r="C60" s="93" t="s">
        <v>142</v>
      </c>
      <c r="D60" s="88">
        <f t="shared" si="1"/>
        <v>0</v>
      </c>
      <c r="E60" s="89"/>
      <c r="F60" s="89"/>
    </row>
    <row r="61" spans="1:6">
      <c r="A61" s="92">
        <v>303</v>
      </c>
      <c r="B61" s="92" t="s">
        <v>99</v>
      </c>
      <c r="C61" s="93" t="s">
        <v>143</v>
      </c>
      <c r="D61" s="88">
        <f t="shared" si="1"/>
        <v>0</v>
      </c>
      <c r="E61" s="89"/>
      <c r="F61" s="89"/>
    </row>
    <row r="62" spans="1:6">
      <c r="A62" s="92">
        <v>307</v>
      </c>
      <c r="B62" s="92"/>
      <c r="C62" s="93" t="s">
        <v>144</v>
      </c>
      <c r="D62" s="88">
        <f t="shared" si="1"/>
        <v>0</v>
      </c>
      <c r="E62" s="89"/>
      <c r="F62" s="89"/>
    </row>
    <row r="63" spans="1:6">
      <c r="A63" s="92">
        <v>307</v>
      </c>
      <c r="B63" s="92" t="s">
        <v>78</v>
      </c>
      <c r="C63" s="93" t="s">
        <v>145</v>
      </c>
      <c r="D63" s="88">
        <f t="shared" si="1"/>
        <v>0</v>
      </c>
      <c r="E63" s="89"/>
      <c r="F63" s="89"/>
    </row>
    <row r="64" spans="1:6">
      <c r="A64" s="92">
        <v>307</v>
      </c>
      <c r="B64" s="92" t="s">
        <v>80</v>
      </c>
      <c r="C64" s="93" t="s">
        <v>146</v>
      </c>
      <c r="D64" s="88">
        <f t="shared" si="1"/>
        <v>0</v>
      </c>
      <c r="E64" s="89"/>
      <c r="F64" s="89"/>
    </row>
    <row r="65" spans="1:6">
      <c r="A65" s="92">
        <v>307</v>
      </c>
      <c r="B65" s="92" t="s">
        <v>82</v>
      </c>
      <c r="C65" s="93" t="s">
        <v>147</v>
      </c>
      <c r="D65" s="88">
        <f t="shared" si="1"/>
        <v>0</v>
      </c>
      <c r="E65" s="89"/>
      <c r="F65" s="89"/>
    </row>
    <row r="66" spans="1:6">
      <c r="A66" s="92">
        <v>307</v>
      </c>
      <c r="B66" s="92" t="s">
        <v>105</v>
      </c>
      <c r="C66" s="93" t="s">
        <v>148</v>
      </c>
      <c r="D66" s="88">
        <f t="shared" si="1"/>
        <v>0</v>
      </c>
      <c r="E66" s="89"/>
      <c r="F66" s="89"/>
    </row>
    <row r="67" spans="1:6">
      <c r="A67" s="92">
        <v>309</v>
      </c>
      <c r="B67" s="92"/>
      <c r="C67" s="93" t="s">
        <v>149</v>
      </c>
      <c r="D67" s="88">
        <f t="shared" si="1"/>
        <v>0</v>
      </c>
      <c r="E67" s="89"/>
      <c r="F67" s="89"/>
    </row>
    <row r="68" spans="1:6">
      <c r="A68" s="92">
        <v>309</v>
      </c>
      <c r="B68" s="92" t="s">
        <v>78</v>
      </c>
      <c r="C68" s="93" t="s">
        <v>150</v>
      </c>
      <c r="D68" s="88">
        <f t="shared" si="1"/>
        <v>0</v>
      </c>
      <c r="E68" s="89"/>
      <c r="F68" s="89"/>
    </row>
    <row r="69" spans="1:6">
      <c r="A69" s="92">
        <v>309</v>
      </c>
      <c r="B69" s="92" t="s">
        <v>80</v>
      </c>
      <c r="C69" s="93" t="s">
        <v>151</v>
      </c>
      <c r="D69" s="88">
        <f t="shared" si="1"/>
        <v>0</v>
      </c>
      <c r="E69" s="89"/>
      <c r="F69" s="89"/>
    </row>
    <row r="70" spans="1:6">
      <c r="A70" s="92">
        <v>309</v>
      </c>
      <c r="B70" s="92" t="s">
        <v>82</v>
      </c>
      <c r="C70" s="93" t="s">
        <v>152</v>
      </c>
      <c r="D70" s="88">
        <f t="shared" si="1"/>
        <v>0</v>
      </c>
      <c r="E70" s="89"/>
      <c r="F70" s="89"/>
    </row>
    <row r="71" spans="1:6">
      <c r="A71" s="92">
        <v>309</v>
      </c>
      <c r="B71" s="92" t="s">
        <v>107</v>
      </c>
      <c r="C71" s="93" t="s">
        <v>153</v>
      </c>
      <c r="D71" s="88">
        <f t="shared" si="1"/>
        <v>0</v>
      </c>
      <c r="E71" s="89"/>
      <c r="F71" s="89"/>
    </row>
    <row r="72" spans="1:6">
      <c r="A72" s="92">
        <v>309</v>
      </c>
      <c r="B72" s="92" t="s">
        <v>84</v>
      </c>
      <c r="C72" s="93" t="s">
        <v>154</v>
      </c>
      <c r="D72" s="88">
        <f t="shared" si="1"/>
        <v>0</v>
      </c>
      <c r="E72" s="89"/>
      <c r="F72" s="89"/>
    </row>
    <row r="73" spans="1:6">
      <c r="A73" s="92">
        <v>309</v>
      </c>
      <c r="B73" s="92" t="s">
        <v>86</v>
      </c>
      <c r="C73" s="93" t="s">
        <v>155</v>
      </c>
      <c r="D73" s="88">
        <f t="shared" si="1"/>
        <v>0</v>
      </c>
      <c r="E73" s="89"/>
      <c r="F73" s="89"/>
    </row>
    <row r="74" spans="1:6">
      <c r="A74" s="92">
        <v>309</v>
      </c>
      <c r="B74" s="92" t="s">
        <v>88</v>
      </c>
      <c r="C74" s="93" t="s">
        <v>156</v>
      </c>
      <c r="D74" s="88">
        <f t="shared" ref="D74:D111" si="2">SUM(E74:F74)</f>
        <v>0</v>
      </c>
      <c r="E74" s="89"/>
      <c r="F74" s="89"/>
    </row>
    <row r="75" spans="1:6">
      <c r="A75" s="92">
        <v>309</v>
      </c>
      <c r="B75" s="92">
        <v>13</v>
      </c>
      <c r="C75" s="93" t="s">
        <v>157</v>
      </c>
      <c r="D75" s="88">
        <f t="shared" si="2"/>
        <v>0</v>
      </c>
      <c r="E75" s="89"/>
      <c r="F75" s="89"/>
    </row>
    <row r="76" spans="1:6">
      <c r="A76" s="92">
        <v>309</v>
      </c>
      <c r="B76" s="92">
        <v>19</v>
      </c>
      <c r="C76" s="93" t="s">
        <v>158</v>
      </c>
      <c r="D76" s="88">
        <f t="shared" si="2"/>
        <v>0</v>
      </c>
      <c r="E76" s="89"/>
      <c r="F76" s="89"/>
    </row>
    <row r="77" spans="1:6">
      <c r="A77" s="92">
        <v>309</v>
      </c>
      <c r="B77" s="92">
        <v>21</v>
      </c>
      <c r="C77" s="93" t="s">
        <v>159</v>
      </c>
      <c r="D77" s="88">
        <f t="shared" si="2"/>
        <v>0</v>
      </c>
      <c r="E77" s="89"/>
      <c r="F77" s="89"/>
    </row>
    <row r="78" spans="1:6">
      <c r="A78" s="92">
        <v>309</v>
      </c>
      <c r="B78" s="92">
        <v>22</v>
      </c>
      <c r="C78" s="93" t="s">
        <v>160</v>
      </c>
      <c r="D78" s="88">
        <f t="shared" si="2"/>
        <v>0</v>
      </c>
      <c r="E78" s="89"/>
      <c r="F78" s="89"/>
    </row>
    <row r="79" spans="1:6">
      <c r="A79" s="92">
        <v>309</v>
      </c>
      <c r="B79" s="92" t="s">
        <v>99</v>
      </c>
      <c r="C79" s="93" t="s">
        <v>161</v>
      </c>
      <c r="D79" s="88">
        <f t="shared" si="2"/>
        <v>0</v>
      </c>
      <c r="E79" s="89"/>
      <c r="F79" s="89"/>
    </row>
    <row r="80" spans="1:6">
      <c r="A80" s="92">
        <v>310</v>
      </c>
      <c r="B80" s="92"/>
      <c r="C80" s="93" t="s">
        <v>162</v>
      </c>
      <c r="D80" s="88">
        <f t="shared" si="2"/>
        <v>0</v>
      </c>
      <c r="E80" s="89"/>
      <c r="F80" s="89"/>
    </row>
    <row r="81" spans="1:6">
      <c r="A81" s="92">
        <v>310</v>
      </c>
      <c r="B81" s="92" t="s">
        <v>78</v>
      </c>
      <c r="C81" s="93" t="s">
        <v>150</v>
      </c>
      <c r="D81" s="88">
        <f t="shared" si="2"/>
        <v>0</v>
      </c>
      <c r="E81" s="89"/>
      <c r="F81" s="89"/>
    </row>
    <row r="82" spans="1:6">
      <c r="A82" s="92">
        <v>310</v>
      </c>
      <c r="B82" s="92" t="s">
        <v>80</v>
      </c>
      <c r="C82" s="93" t="s">
        <v>151</v>
      </c>
      <c r="D82" s="88">
        <f t="shared" si="2"/>
        <v>0</v>
      </c>
      <c r="E82" s="89"/>
      <c r="F82" s="89"/>
    </row>
    <row r="83" spans="1:6">
      <c r="A83" s="92">
        <v>310</v>
      </c>
      <c r="B83" s="92" t="s">
        <v>82</v>
      </c>
      <c r="C83" s="93" t="s">
        <v>152</v>
      </c>
      <c r="D83" s="88">
        <f t="shared" si="2"/>
        <v>0</v>
      </c>
      <c r="E83" s="89"/>
      <c r="F83" s="89"/>
    </row>
    <row r="84" spans="1:6">
      <c r="A84" s="92">
        <v>310</v>
      </c>
      <c r="B84" s="92" t="s">
        <v>107</v>
      </c>
      <c r="C84" s="93" t="s">
        <v>153</v>
      </c>
      <c r="D84" s="88">
        <f t="shared" si="2"/>
        <v>0</v>
      </c>
      <c r="E84" s="89"/>
      <c r="F84" s="89"/>
    </row>
    <row r="85" spans="1:6">
      <c r="A85" s="92">
        <v>310</v>
      </c>
      <c r="B85" s="92" t="s">
        <v>84</v>
      </c>
      <c r="C85" s="93" t="s">
        <v>154</v>
      </c>
      <c r="D85" s="88">
        <f t="shared" si="2"/>
        <v>0</v>
      </c>
      <c r="E85" s="89"/>
      <c r="F85" s="89"/>
    </row>
    <row r="86" spans="1:6">
      <c r="A86" s="92">
        <v>310</v>
      </c>
      <c r="B86" s="92" t="s">
        <v>86</v>
      </c>
      <c r="C86" s="93" t="s">
        <v>155</v>
      </c>
      <c r="D86" s="88">
        <f t="shared" si="2"/>
        <v>0</v>
      </c>
      <c r="E86" s="89"/>
      <c r="F86" s="89"/>
    </row>
    <row r="87" spans="1:6">
      <c r="A87" s="92">
        <v>310</v>
      </c>
      <c r="B87" s="92" t="s">
        <v>88</v>
      </c>
      <c r="C87" s="93" t="s">
        <v>156</v>
      </c>
      <c r="D87" s="88">
        <f t="shared" si="2"/>
        <v>0</v>
      </c>
      <c r="E87" s="89"/>
      <c r="F87" s="89"/>
    </row>
    <row r="88" spans="1:6">
      <c r="A88" s="92">
        <v>310</v>
      </c>
      <c r="B88" s="92" t="s">
        <v>90</v>
      </c>
      <c r="C88" s="93" t="s">
        <v>163</v>
      </c>
      <c r="D88" s="88">
        <f t="shared" si="2"/>
        <v>0</v>
      </c>
      <c r="E88" s="89"/>
      <c r="F88" s="89"/>
    </row>
    <row r="89" spans="1:6">
      <c r="A89" s="92">
        <v>310</v>
      </c>
      <c r="B89" s="92" t="s">
        <v>141</v>
      </c>
      <c r="C89" s="93" t="s">
        <v>164</v>
      </c>
      <c r="D89" s="88">
        <f t="shared" si="2"/>
        <v>0</v>
      </c>
      <c r="E89" s="89"/>
      <c r="F89" s="89"/>
    </row>
    <row r="90" spans="1:6">
      <c r="A90" s="92">
        <v>310</v>
      </c>
      <c r="B90" s="92" t="s">
        <v>93</v>
      </c>
      <c r="C90" s="93" t="s">
        <v>165</v>
      </c>
      <c r="D90" s="88">
        <f t="shared" si="2"/>
        <v>0</v>
      </c>
      <c r="E90" s="89"/>
      <c r="F90" s="89"/>
    </row>
    <row r="91" spans="1:6">
      <c r="A91" s="92">
        <v>310</v>
      </c>
      <c r="B91" s="92" t="s">
        <v>95</v>
      </c>
      <c r="C91" s="93" t="s">
        <v>166</v>
      </c>
      <c r="D91" s="88">
        <f t="shared" si="2"/>
        <v>0</v>
      </c>
      <c r="E91" s="89"/>
      <c r="F91" s="89"/>
    </row>
    <row r="92" spans="1:6">
      <c r="A92" s="92">
        <v>310</v>
      </c>
      <c r="B92" s="92" t="s">
        <v>167</v>
      </c>
      <c r="C92" s="93" t="s">
        <v>157</v>
      </c>
      <c r="D92" s="88">
        <f t="shared" si="2"/>
        <v>0</v>
      </c>
      <c r="E92" s="89"/>
      <c r="F92" s="89"/>
    </row>
    <row r="93" spans="1:6">
      <c r="A93" s="92">
        <v>310</v>
      </c>
      <c r="B93" s="92">
        <v>19</v>
      </c>
      <c r="C93" s="93" t="s">
        <v>158</v>
      </c>
      <c r="D93" s="88">
        <f t="shared" si="2"/>
        <v>0</v>
      </c>
      <c r="E93" s="89"/>
      <c r="F93" s="89"/>
    </row>
    <row r="94" spans="1:6">
      <c r="A94" s="92">
        <v>310</v>
      </c>
      <c r="B94" s="92">
        <v>21</v>
      </c>
      <c r="C94" s="93" t="s">
        <v>159</v>
      </c>
      <c r="D94" s="88">
        <f t="shared" si="2"/>
        <v>0</v>
      </c>
      <c r="E94" s="89"/>
      <c r="F94" s="89"/>
    </row>
    <row r="95" spans="1:6">
      <c r="A95" s="92">
        <v>310</v>
      </c>
      <c r="B95" s="92">
        <v>22</v>
      </c>
      <c r="C95" s="93" t="s">
        <v>160</v>
      </c>
      <c r="D95" s="88">
        <f t="shared" si="2"/>
        <v>0</v>
      </c>
      <c r="E95" s="89"/>
      <c r="F95" s="89"/>
    </row>
    <row r="96" spans="1:6">
      <c r="A96" s="92">
        <v>310</v>
      </c>
      <c r="B96" s="92" t="s">
        <v>99</v>
      </c>
      <c r="C96" s="93" t="s">
        <v>168</v>
      </c>
      <c r="D96" s="88">
        <f t="shared" si="2"/>
        <v>0</v>
      </c>
      <c r="E96" s="89"/>
      <c r="F96" s="89"/>
    </row>
    <row r="97" spans="1:6">
      <c r="A97" s="92">
        <v>311</v>
      </c>
      <c r="B97" s="92"/>
      <c r="C97" s="93" t="s">
        <v>169</v>
      </c>
      <c r="D97" s="88">
        <f t="shared" si="2"/>
        <v>0</v>
      </c>
      <c r="E97" s="89"/>
      <c r="F97" s="89"/>
    </row>
    <row r="98" spans="1:6">
      <c r="A98" s="92">
        <v>311</v>
      </c>
      <c r="B98" s="92" t="s">
        <v>78</v>
      </c>
      <c r="C98" s="93" t="s">
        <v>170</v>
      </c>
      <c r="D98" s="88">
        <f t="shared" si="2"/>
        <v>0</v>
      </c>
      <c r="E98" s="89"/>
      <c r="F98" s="89"/>
    </row>
    <row r="99" spans="1:6">
      <c r="A99" s="92">
        <v>311</v>
      </c>
      <c r="B99" s="92">
        <v>99</v>
      </c>
      <c r="C99" s="93" t="s">
        <v>171</v>
      </c>
      <c r="D99" s="88">
        <f t="shared" si="2"/>
        <v>0</v>
      </c>
      <c r="E99" s="89"/>
      <c r="F99" s="89"/>
    </row>
    <row r="100" spans="1:6">
      <c r="A100" s="92">
        <v>312</v>
      </c>
      <c r="B100" s="92"/>
      <c r="C100" s="93" t="s">
        <v>172</v>
      </c>
      <c r="D100" s="88">
        <f t="shared" si="2"/>
        <v>0</v>
      </c>
      <c r="E100" s="89"/>
      <c r="F100" s="89"/>
    </row>
    <row r="101" spans="1:6">
      <c r="A101" s="92">
        <v>312</v>
      </c>
      <c r="B101" s="92" t="s">
        <v>78</v>
      </c>
      <c r="C101" s="93" t="s">
        <v>170</v>
      </c>
      <c r="D101" s="88">
        <f t="shared" si="2"/>
        <v>0</v>
      </c>
      <c r="E101" s="89"/>
      <c r="F101" s="89"/>
    </row>
    <row r="102" spans="1:6">
      <c r="A102" s="92">
        <v>312</v>
      </c>
      <c r="B102" s="92" t="s">
        <v>82</v>
      </c>
      <c r="C102" s="93" t="s">
        <v>173</v>
      </c>
      <c r="D102" s="88">
        <f t="shared" si="2"/>
        <v>0</v>
      </c>
      <c r="E102" s="89"/>
      <c r="F102" s="89"/>
    </row>
    <row r="103" spans="1:6">
      <c r="A103" s="92">
        <v>312</v>
      </c>
      <c r="B103" s="92" t="s">
        <v>105</v>
      </c>
      <c r="C103" s="93" t="s">
        <v>174</v>
      </c>
      <c r="D103" s="88">
        <f t="shared" si="2"/>
        <v>0</v>
      </c>
      <c r="E103" s="89"/>
      <c r="F103" s="89"/>
    </row>
    <row r="104" spans="1:6">
      <c r="A104" s="92">
        <v>312</v>
      </c>
      <c r="B104" s="92" t="s">
        <v>107</v>
      </c>
      <c r="C104" s="93" t="s">
        <v>175</v>
      </c>
      <c r="D104" s="88">
        <f t="shared" si="2"/>
        <v>0</v>
      </c>
      <c r="E104" s="89"/>
      <c r="F104" s="89"/>
    </row>
    <row r="105" spans="1:6">
      <c r="A105" s="92">
        <v>312</v>
      </c>
      <c r="B105" s="92">
        <v>99</v>
      </c>
      <c r="C105" s="93" t="s">
        <v>171</v>
      </c>
      <c r="D105" s="88">
        <f t="shared" si="2"/>
        <v>0</v>
      </c>
      <c r="E105" s="89"/>
      <c r="F105" s="89"/>
    </row>
    <row r="106" spans="1:6">
      <c r="A106" s="92">
        <v>313</v>
      </c>
      <c r="B106" s="92"/>
      <c r="C106" s="93" t="s">
        <v>176</v>
      </c>
      <c r="D106" s="88">
        <f t="shared" si="2"/>
        <v>0</v>
      </c>
      <c r="E106" s="89"/>
      <c r="F106" s="89"/>
    </row>
    <row r="107" spans="1:6">
      <c r="A107" s="92">
        <v>313</v>
      </c>
      <c r="B107" s="92" t="s">
        <v>80</v>
      </c>
      <c r="C107" s="93" t="s">
        <v>177</v>
      </c>
      <c r="D107" s="88">
        <f t="shared" si="2"/>
        <v>0</v>
      </c>
      <c r="E107" s="89"/>
      <c r="F107" s="89"/>
    </row>
    <row r="108" spans="1:6">
      <c r="A108" s="92">
        <v>313</v>
      </c>
      <c r="B108" s="92" t="s">
        <v>82</v>
      </c>
      <c r="C108" s="93" t="s">
        <v>178</v>
      </c>
      <c r="D108" s="88">
        <f t="shared" si="2"/>
        <v>0</v>
      </c>
      <c r="E108" s="89"/>
      <c r="F108" s="89"/>
    </row>
    <row r="109" spans="1:6">
      <c r="A109" s="92" t="s">
        <v>179</v>
      </c>
      <c r="B109" s="92"/>
      <c r="C109" s="93" t="s">
        <v>180</v>
      </c>
      <c r="D109" s="88">
        <f t="shared" si="2"/>
        <v>0</v>
      </c>
      <c r="E109" s="89"/>
      <c r="F109" s="89"/>
    </row>
    <row r="110" spans="1:6">
      <c r="A110" s="92" t="s">
        <v>179</v>
      </c>
      <c r="B110" s="92" t="s">
        <v>84</v>
      </c>
      <c r="C110" s="93" t="s">
        <v>181</v>
      </c>
      <c r="D110" s="88">
        <f t="shared" si="2"/>
        <v>0</v>
      </c>
      <c r="E110" s="89"/>
      <c r="F110" s="89"/>
    </row>
    <row r="111" spans="1:6">
      <c r="A111" s="92" t="s">
        <v>179</v>
      </c>
      <c r="B111" s="92" t="s">
        <v>86</v>
      </c>
      <c r="C111" s="93" t="s">
        <v>182</v>
      </c>
      <c r="D111" s="88">
        <f t="shared" si="2"/>
        <v>0</v>
      </c>
      <c r="E111" s="89"/>
      <c r="F111" s="89"/>
    </row>
    <row r="112" spans="1:6">
      <c r="A112" s="92" t="s">
        <v>179</v>
      </c>
      <c r="B112" s="92" t="s">
        <v>88</v>
      </c>
      <c r="C112" s="93" t="s">
        <v>183</v>
      </c>
      <c r="D112" s="89"/>
      <c r="E112" s="89"/>
      <c r="F112" s="89"/>
    </row>
    <row r="113" spans="1:6">
      <c r="A113" s="92" t="s">
        <v>179</v>
      </c>
      <c r="B113" s="92" t="s">
        <v>99</v>
      </c>
      <c r="C113" s="93" t="s">
        <v>184</v>
      </c>
      <c r="D113" s="89"/>
      <c r="E113" s="89"/>
      <c r="F113" s="89"/>
    </row>
  </sheetData>
  <mergeCells count="3">
    <mergeCell ref="A2:E2"/>
    <mergeCell ref="A5:B5"/>
    <mergeCell ref="C5:C6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2" sqref="A2"/>
    </sheetView>
  </sheetViews>
  <sheetFormatPr defaultColWidth="9" defaultRowHeight="13.5"/>
  <cols>
    <col min="2" max="2" width="29.375" customWidth="1"/>
    <col min="3" max="3" width="14.375" customWidth="1"/>
    <col min="4" max="4" width="13.625" customWidth="1"/>
    <col min="5" max="5" width="11.5"/>
    <col min="11" max="11" width="13.75"/>
    <col min="12" max="12" width="14.875"/>
    <col min="13" max="13" width="36.375" customWidth="1"/>
  </cols>
  <sheetData>
    <row r="1" ht="14.25" spans="1:13">
      <c r="A1" s="56"/>
      <c r="B1" s="56"/>
      <c r="C1" s="56"/>
      <c r="D1" s="56"/>
      <c r="E1" s="56"/>
      <c r="F1" s="56"/>
      <c r="G1" s="57" t="s">
        <v>185</v>
      </c>
      <c r="H1" s="56"/>
      <c r="I1" s="56"/>
      <c r="J1" s="56"/>
      <c r="K1" s="56"/>
      <c r="L1" s="56"/>
      <c r="M1" s="56"/>
    </row>
    <row r="2" ht="14.25" spans="1:13">
      <c r="A2" s="56" t="s">
        <v>186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ht="14.25" customHeight="1" spans="1:13">
      <c r="A3" s="58" t="s">
        <v>187</v>
      </c>
      <c r="B3" s="59" t="s">
        <v>188</v>
      </c>
      <c r="C3" s="60" t="s">
        <v>189</v>
      </c>
      <c r="D3" s="61"/>
      <c r="E3" s="61"/>
      <c r="F3" s="61"/>
      <c r="G3" s="61"/>
      <c r="H3" s="61"/>
      <c r="I3" s="61"/>
      <c r="J3" s="61"/>
      <c r="K3" s="61"/>
      <c r="L3" s="71"/>
      <c r="M3" s="72" t="s">
        <v>190</v>
      </c>
    </row>
    <row r="4" ht="14.25" customHeight="1" spans="1:13">
      <c r="A4" s="62"/>
      <c r="B4" s="59"/>
      <c r="C4" s="63" t="s">
        <v>191</v>
      </c>
      <c r="D4" s="64" t="s">
        <v>192</v>
      </c>
      <c r="E4" s="64"/>
      <c r="F4" s="64"/>
      <c r="G4" s="64"/>
      <c r="H4" s="64"/>
      <c r="I4" s="64"/>
      <c r="J4" s="64"/>
      <c r="K4" s="60" t="s">
        <v>193</v>
      </c>
      <c r="L4" s="71"/>
      <c r="M4" s="73"/>
    </row>
    <row r="5" ht="42.75" spans="1:13">
      <c r="A5" s="65"/>
      <c r="B5" s="59"/>
      <c r="C5" s="66"/>
      <c r="D5" s="67" t="s">
        <v>27</v>
      </c>
      <c r="E5" s="67" t="s">
        <v>194</v>
      </c>
      <c r="F5" s="67" t="s">
        <v>195</v>
      </c>
      <c r="G5" s="67" t="s">
        <v>196</v>
      </c>
      <c r="H5" s="67" t="s">
        <v>197</v>
      </c>
      <c r="I5" s="67" t="s">
        <v>198</v>
      </c>
      <c r="J5" s="67" t="s">
        <v>199</v>
      </c>
      <c r="K5" s="67" t="s">
        <v>200</v>
      </c>
      <c r="L5" s="67" t="s">
        <v>201</v>
      </c>
      <c r="M5" s="74"/>
    </row>
    <row r="6" ht="35.1" customHeight="1" spans="1:13">
      <c r="A6" s="68"/>
      <c r="B6" s="69" t="s">
        <v>26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5" t="s">
        <v>202</v>
      </c>
    </row>
    <row r="7" ht="273" customHeight="1" spans="1:13">
      <c r="A7" s="68"/>
      <c r="B7" s="69" t="s">
        <v>203</v>
      </c>
      <c r="C7" s="70">
        <v>15099700</v>
      </c>
      <c r="D7" s="70">
        <v>15099700</v>
      </c>
      <c r="E7" s="70"/>
      <c r="F7" s="70"/>
      <c r="G7" s="70"/>
      <c r="H7" s="70"/>
      <c r="I7" s="70"/>
      <c r="J7" s="70"/>
      <c r="K7" s="70">
        <v>4790700</v>
      </c>
      <c r="L7" s="70">
        <v>10309000</v>
      </c>
      <c r="M7" s="27" t="s">
        <v>204</v>
      </c>
    </row>
    <row r="8" ht="35.1" customHeight="1" spans="1:13">
      <c r="A8" s="68"/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5"/>
    </row>
    <row r="9" ht="35.1" customHeight="1" spans="1:13">
      <c r="A9" s="68"/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5"/>
    </row>
    <row r="10" ht="35.1" customHeight="1" spans="1:13">
      <c r="A10" s="68"/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5"/>
    </row>
    <row r="11" ht="35.1" customHeight="1" spans="1:13">
      <c r="A11" s="68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5"/>
    </row>
  </sheetData>
  <mergeCells count="7">
    <mergeCell ref="C3:L3"/>
    <mergeCell ref="D4:J4"/>
    <mergeCell ref="K4:L4"/>
    <mergeCell ref="A3:A5"/>
    <mergeCell ref="B3:B5"/>
    <mergeCell ref="C4:C5"/>
    <mergeCell ref="M3:M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8"/>
  <sheetViews>
    <sheetView workbookViewId="0">
      <selection activeCell="K12" sqref="K12"/>
    </sheetView>
  </sheetViews>
  <sheetFormatPr defaultColWidth="9" defaultRowHeight="13.5"/>
  <cols>
    <col min="12" max="13" width="9.375" customWidth="1"/>
    <col min="15" max="15" width="9.375" customWidth="1"/>
    <col min="16" max="16" width="10.5" customWidth="1"/>
  </cols>
  <sheetData>
    <row r="1" ht="25.5" spans="1:46">
      <c r="A1" s="2"/>
      <c r="B1" s="3" t="s">
        <v>205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ht="25.5" spans="1:46">
      <c r="A2" s="4" t="s">
        <v>186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49"/>
      <c r="AT2" s="6"/>
    </row>
    <row r="3" ht="40.5" spans="1:46">
      <c r="A3" s="7" t="s">
        <v>187</v>
      </c>
      <c r="B3" s="8" t="s">
        <v>188</v>
      </c>
      <c r="C3" s="9" t="s">
        <v>206</v>
      </c>
      <c r="D3" s="10" t="s">
        <v>207</v>
      </c>
      <c r="E3" s="11"/>
      <c r="F3" s="11"/>
      <c r="G3" s="11"/>
      <c r="H3" s="11"/>
      <c r="I3" s="11"/>
      <c r="J3" s="21"/>
      <c r="K3" s="10" t="s">
        <v>208</v>
      </c>
      <c r="L3" s="11"/>
      <c r="M3" s="11"/>
      <c r="N3" s="11"/>
      <c r="O3" s="11"/>
      <c r="P3" s="11"/>
      <c r="Q3" s="21"/>
      <c r="R3" s="10" t="s">
        <v>209</v>
      </c>
      <c r="S3" s="21"/>
      <c r="T3" s="29" t="s">
        <v>210</v>
      </c>
      <c r="U3" s="30"/>
      <c r="V3" s="31"/>
      <c r="W3" s="32" t="s">
        <v>211</v>
      </c>
      <c r="X3" s="33"/>
      <c r="Y3" s="37"/>
      <c r="Z3" s="10" t="s">
        <v>212</v>
      </c>
      <c r="AA3" s="11"/>
      <c r="AB3" s="11"/>
      <c r="AC3" s="11"/>
      <c r="AD3" s="11"/>
      <c r="AE3" s="11"/>
      <c r="AF3" s="11"/>
      <c r="AG3" s="11"/>
      <c r="AH3" s="42"/>
      <c r="AI3" s="43" t="s">
        <v>213</v>
      </c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34" t="s">
        <v>214</v>
      </c>
    </row>
    <row r="4" spans="1:46">
      <c r="A4" s="7"/>
      <c r="B4" s="12"/>
      <c r="C4" s="12"/>
      <c r="D4" s="13" t="s">
        <v>215</v>
      </c>
      <c r="E4" s="13" t="s">
        <v>216</v>
      </c>
      <c r="F4" s="13" t="s">
        <v>217</v>
      </c>
      <c r="G4" s="13" t="s">
        <v>218</v>
      </c>
      <c r="H4" s="13" t="s">
        <v>219</v>
      </c>
      <c r="I4" s="13" t="s">
        <v>220</v>
      </c>
      <c r="J4" s="13" t="s">
        <v>221</v>
      </c>
      <c r="K4" s="10" t="s">
        <v>222</v>
      </c>
      <c r="L4" s="11"/>
      <c r="M4" s="21"/>
      <c r="N4" s="10" t="s">
        <v>223</v>
      </c>
      <c r="O4" s="11"/>
      <c r="P4" s="11"/>
      <c r="Q4" s="21"/>
      <c r="R4" s="13" t="s">
        <v>224</v>
      </c>
      <c r="S4" s="13" t="s">
        <v>225</v>
      </c>
      <c r="T4" s="34" t="s">
        <v>226</v>
      </c>
      <c r="U4" s="34" t="s">
        <v>227</v>
      </c>
      <c r="V4" s="34" t="s">
        <v>228</v>
      </c>
      <c r="W4" s="34" t="s">
        <v>229</v>
      </c>
      <c r="X4" s="34" t="s">
        <v>230</v>
      </c>
      <c r="Y4" s="34" t="s">
        <v>231</v>
      </c>
      <c r="Z4" s="29" t="s">
        <v>232</v>
      </c>
      <c r="AA4" s="30"/>
      <c r="AB4" s="30"/>
      <c r="AC4" s="30"/>
      <c r="AD4" s="30"/>
      <c r="AE4" s="30"/>
      <c r="AF4" s="30"/>
      <c r="AG4" s="31"/>
      <c r="AH4" s="45" t="s">
        <v>233</v>
      </c>
      <c r="AI4" s="46" t="s">
        <v>234</v>
      </c>
      <c r="AJ4" s="11"/>
      <c r="AK4" s="11"/>
      <c r="AL4" s="11"/>
      <c r="AM4" s="11"/>
      <c r="AN4" s="11"/>
      <c r="AO4" s="11"/>
      <c r="AP4" s="11"/>
      <c r="AQ4" s="11"/>
      <c r="AR4" s="21"/>
      <c r="AS4" s="13" t="s">
        <v>235</v>
      </c>
      <c r="AT4" s="35"/>
    </row>
    <row r="5" spans="1:46">
      <c r="A5" s="7"/>
      <c r="B5" s="12"/>
      <c r="C5" s="12"/>
      <c r="D5" s="14"/>
      <c r="E5" s="14"/>
      <c r="F5" s="14"/>
      <c r="G5" s="14"/>
      <c r="H5" s="14"/>
      <c r="I5" s="14"/>
      <c r="J5" s="14"/>
      <c r="K5" s="13" t="s">
        <v>236</v>
      </c>
      <c r="L5" s="13" t="s">
        <v>237</v>
      </c>
      <c r="M5" s="13" t="s">
        <v>238</v>
      </c>
      <c r="N5" s="13" t="s">
        <v>24</v>
      </c>
      <c r="O5" s="13" t="s">
        <v>239</v>
      </c>
      <c r="P5" s="22" t="s">
        <v>240</v>
      </c>
      <c r="Q5" s="22" t="s">
        <v>241</v>
      </c>
      <c r="R5" s="14"/>
      <c r="S5" s="14"/>
      <c r="T5" s="35"/>
      <c r="U5" s="35"/>
      <c r="V5" s="35"/>
      <c r="W5" s="35"/>
      <c r="X5" s="35"/>
      <c r="Y5" s="35"/>
      <c r="Z5" s="29" t="s">
        <v>242</v>
      </c>
      <c r="AA5" s="30"/>
      <c r="AB5" s="30"/>
      <c r="AC5" s="30"/>
      <c r="AD5" s="30"/>
      <c r="AE5" s="30"/>
      <c r="AF5" s="30"/>
      <c r="AG5" s="31"/>
      <c r="AH5" s="47"/>
      <c r="AI5" s="10" t="s">
        <v>243</v>
      </c>
      <c r="AJ5" s="11"/>
      <c r="AK5" s="11"/>
      <c r="AL5" s="11"/>
      <c r="AM5" s="11"/>
      <c r="AN5" s="11"/>
      <c r="AO5" s="11"/>
      <c r="AP5" s="11"/>
      <c r="AQ5" s="11"/>
      <c r="AR5" s="21"/>
      <c r="AS5" s="14"/>
      <c r="AT5" s="35"/>
    </row>
    <row r="6" spans="1:46">
      <c r="A6" s="7"/>
      <c r="B6" s="12"/>
      <c r="C6" s="12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23"/>
      <c r="Q6" s="23"/>
      <c r="R6" s="14"/>
      <c r="S6" s="14"/>
      <c r="T6" s="35"/>
      <c r="U6" s="35"/>
      <c r="V6" s="35"/>
      <c r="W6" s="35"/>
      <c r="X6" s="35"/>
      <c r="Y6" s="35"/>
      <c r="Z6" s="29" t="s">
        <v>244</v>
      </c>
      <c r="AA6" s="31"/>
      <c r="AB6" s="38" t="s">
        <v>245</v>
      </c>
      <c r="AC6" s="39"/>
      <c r="AD6" s="38" t="s">
        <v>246</v>
      </c>
      <c r="AE6" s="39"/>
      <c r="AF6" s="38" t="s">
        <v>247</v>
      </c>
      <c r="AG6" s="39"/>
      <c r="AH6" s="47"/>
      <c r="AI6" s="10" t="s">
        <v>248</v>
      </c>
      <c r="AJ6" s="21"/>
      <c r="AK6" s="10" t="s">
        <v>249</v>
      </c>
      <c r="AL6" s="21"/>
      <c r="AM6" s="10" t="s">
        <v>250</v>
      </c>
      <c r="AN6" s="21"/>
      <c r="AO6" s="10" t="s">
        <v>251</v>
      </c>
      <c r="AP6" s="21"/>
      <c r="AQ6" s="10" t="s">
        <v>252</v>
      </c>
      <c r="AR6" s="21"/>
      <c r="AS6" s="14"/>
      <c r="AT6" s="35"/>
    </row>
    <row r="7" ht="40.5" spans="1:46">
      <c r="A7" s="7"/>
      <c r="B7" s="15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24"/>
      <c r="Q7" s="24"/>
      <c r="R7" s="16"/>
      <c r="S7" s="16"/>
      <c r="T7" s="36"/>
      <c r="U7" s="36"/>
      <c r="V7" s="36"/>
      <c r="W7" s="36"/>
      <c r="X7" s="36"/>
      <c r="Y7" s="36"/>
      <c r="Z7" s="40" t="s">
        <v>253</v>
      </c>
      <c r="AA7" s="40" t="s">
        <v>254</v>
      </c>
      <c r="AB7" s="40" t="s">
        <v>255</v>
      </c>
      <c r="AC7" s="40" t="s">
        <v>256</v>
      </c>
      <c r="AD7" s="40" t="s">
        <v>257</v>
      </c>
      <c r="AE7" s="40" t="s">
        <v>258</v>
      </c>
      <c r="AF7" s="40" t="s">
        <v>259</v>
      </c>
      <c r="AG7" s="40" t="s">
        <v>260</v>
      </c>
      <c r="AH7" s="48"/>
      <c r="AI7" s="40" t="s">
        <v>261</v>
      </c>
      <c r="AJ7" s="40" t="s">
        <v>262</v>
      </c>
      <c r="AK7" s="40" t="s">
        <v>263</v>
      </c>
      <c r="AL7" s="40" t="s">
        <v>264</v>
      </c>
      <c r="AM7" s="40" t="s">
        <v>265</v>
      </c>
      <c r="AN7" s="40" t="s">
        <v>266</v>
      </c>
      <c r="AO7" s="40" t="s">
        <v>267</v>
      </c>
      <c r="AP7" s="40" t="s">
        <v>268</v>
      </c>
      <c r="AQ7" s="40" t="s">
        <v>269</v>
      </c>
      <c r="AR7" s="40" t="s">
        <v>270</v>
      </c>
      <c r="AS7" s="16"/>
      <c r="AT7" s="36"/>
    </row>
    <row r="8" ht="35.1" customHeight="1" spans="1:46">
      <c r="A8" s="17"/>
      <c r="B8" s="18" t="s">
        <v>26</v>
      </c>
      <c r="C8" s="18"/>
      <c r="D8" s="18" t="s">
        <v>202</v>
      </c>
      <c r="E8" s="18"/>
      <c r="F8" s="18"/>
      <c r="G8" s="18"/>
      <c r="H8" s="18"/>
      <c r="I8" s="18"/>
      <c r="J8" s="18"/>
      <c r="K8" s="18"/>
      <c r="L8" s="25"/>
      <c r="M8" s="25"/>
      <c r="N8" s="18"/>
      <c r="O8" s="25"/>
      <c r="P8" s="25"/>
      <c r="Q8" s="18" t="s">
        <v>202</v>
      </c>
      <c r="R8" s="18" t="s">
        <v>202</v>
      </c>
      <c r="S8" s="18" t="s">
        <v>202</v>
      </c>
      <c r="T8" s="18" t="s">
        <v>202</v>
      </c>
      <c r="U8" s="18"/>
      <c r="V8" s="18"/>
      <c r="W8" s="18" t="s">
        <v>202</v>
      </c>
      <c r="X8" s="18" t="s">
        <v>202</v>
      </c>
      <c r="Y8" s="18" t="s">
        <v>202</v>
      </c>
      <c r="Z8" s="18"/>
      <c r="AA8" s="18"/>
      <c r="AB8" s="18"/>
      <c r="AC8" s="18"/>
      <c r="AD8" s="18"/>
      <c r="AE8" s="18"/>
      <c r="AF8" s="18"/>
      <c r="AG8" s="18"/>
      <c r="AH8" s="18" t="s">
        <v>202</v>
      </c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50" t="s">
        <v>202</v>
      </c>
      <c r="AT8" s="18" t="s">
        <v>202</v>
      </c>
    </row>
    <row r="9" s="1" customFormat="1" ht="35.1" customHeight="1" spans="1:46">
      <c r="A9" s="19"/>
      <c r="B9" s="20" t="s">
        <v>203</v>
      </c>
      <c r="C9" s="20" t="s">
        <v>271</v>
      </c>
      <c r="D9" s="20"/>
      <c r="E9" s="20"/>
      <c r="F9" s="20"/>
      <c r="G9" s="20"/>
      <c r="H9" s="20"/>
      <c r="I9" s="20"/>
      <c r="J9" s="20"/>
      <c r="K9" s="20"/>
      <c r="L9" s="26"/>
      <c r="M9" s="26"/>
      <c r="N9" s="27"/>
      <c r="O9" s="26"/>
      <c r="P9" s="26">
        <v>1030.9</v>
      </c>
      <c r="Q9" s="20"/>
      <c r="R9" s="20"/>
      <c r="S9" s="20"/>
      <c r="T9" s="20"/>
      <c r="U9" s="20"/>
      <c r="V9" s="20"/>
      <c r="W9" s="20"/>
      <c r="X9" s="20"/>
      <c r="Y9" s="20"/>
      <c r="Z9" s="41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51"/>
      <c r="AS9" s="52"/>
      <c r="AT9" s="53"/>
    </row>
    <row r="10" s="1" customFormat="1" ht="35.1" customHeight="1" spans="1:46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6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41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51"/>
      <c r="AS10" s="52"/>
      <c r="AT10" s="54"/>
    </row>
    <row r="11" s="1" customFormat="1" ht="35.1" customHeight="1" spans="1:46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6"/>
      <c r="M11" s="20"/>
      <c r="N11" s="28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41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51"/>
      <c r="AS11" s="52"/>
      <c r="AT11" s="54"/>
    </row>
    <row r="12" ht="35.1" customHeight="1" spans="1:46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25"/>
      <c r="M12" s="25"/>
      <c r="N12" s="18"/>
      <c r="O12" s="25"/>
      <c r="P12" s="25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55"/>
      <c r="AT12" s="18"/>
    </row>
    <row r="13" ht="35.1" customHeight="1" spans="1:46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25"/>
      <c r="M13" s="25"/>
      <c r="N13" s="18"/>
      <c r="O13" s="25"/>
      <c r="P13" s="25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</row>
    <row r="14" ht="35.1" customHeight="1" spans="1:46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25"/>
      <c r="M14" s="25"/>
      <c r="N14" s="18"/>
      <c r="O14" s="25"/>
      <c r="P14" s="25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</row>
    <row r="15" ht="35.1" customHeight="1" spans="1:46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25"/>
      <c r="M15" s="25"/>
      <c r="N15" s="18"/>
      <c r="O15" s="25"/>
      <c r="P15" s="25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</row>
    <row r="16" ht="35.1" customHeight="1" spans="1:46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25"/>
      <c r="M16" s="25"/>
      <c r="N16" s="18"/>
      <c r="O16" s="25"/>
      <c r="P16" s="25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</row>
    <row r="17" ht="35.1" customHeight="1" spans="1:46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25"/>
      <c r="M17" s="25"/>
      <c r="N17" s="18"/>
      <c r="O17" s="25"/>
      <c r="P17" s="25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ht="35.1" customHeight="1" spans="1:46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25"/>
      <c r="M18" s="25"/>
      <c r="N18" s="18"/>
      <c r="O18" s="25"/>
      <c r="P18" s="25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</row>
    <row r="19" ht="35.1" customHeight="1" spans="1:46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25"/>
      <c r="M19" s="25"/>
      <c r="N19" s="18"/>
      <c r="O19" s="25"/>
      <c r="P19" s="25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ht="35.1" customHeight="1" spans="1:46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25"/>
      <c r="M20" s="25"/>
      <c r="N20" s="18"/>
      <c r="O20" s="25"/>
      <c r="P20" s="25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ht="35.1" customHeight="1" spans="1:46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25"/>
      <c r="M21" s="25"/>
      <c r="N21" s="18"/>
      <c r="O21" s="25"/>
      <c r="P21" s="25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</row>
    <row r="22" ht="35.1" customHeight="1" spans="1:46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25"/>
      <c r="M22" s="25"/>
      <c r="N22" s="18"/>
      <c r="O22" s="25"/>
      <c r="P22" s="25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</row>
    <row r="23" ht="35.1" customHeight="1" spans="1:46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25"/>
      <c r="M23" s="25"/>
      <c r="N23" s="18"/>
      <c r="O23" s="25"/>
      <c r="P23" s="25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</row>
    <row r="24" ht="35.1" customHeight="1" spans="1:46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25"/>
      <c r="M24" s="25"/>
      <c r="N24" s="18"/>
      <c r="O24" s="25"/>
      <c r="P24" s="25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</row>
    <row r="25" ht="35.1" customHeight="1" spans="1:46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25"/>
      <c r="M25" s="25"/>
      <c r="N25" s="18"/>
      <c r="O25" s="25"/>
      <c r="P25" s="25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</row>
    <row r="26" ht="35.1" customHeight="1" spans="1:46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25"/>
      <c r="M26" s="25"/>
      <c r="N26" s="18"/>
      <c r="O26" s="25"/>
      <c r="P26" s="25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</row>
    <row r="27" ht="35.1" customHeight="1" spans="1:46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25"/>
      <c r="M27" s="25"/>
      <c r="N27" s="18"/>
      <c r="O27" s="25"/>
      <c r="P27" s="25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</row>
    <row r="28" ht="35.1" customHeight="1" spans="1:46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25"/>
      <c r="M28" s="25"/>
      <c r="N28" s="18"/>
      <c r="O28" s="25"/>
      <c r="P28" s="25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</row>
  </sheetData>
  <mergeCells count="49">
    <mergeCell ref="D3:J3"/>
    <mergeCell ref="K3:Q3"/>
    <mergeCell ref="R3:S3"/>
    <mergeCell ref="T3:V3"/>
    <mergeCell ref="W3:Y3"/>
    <mergeCell ref="Z3:AH3"/>
    <mergeCell ref="K4:M4"/>
    <mergeCell ref="N4:Q4"/>
    <mergeCell ref="Z4:AG4"/>
    <mergeCell ref="AI4:AR4"/>
    <mergeCell ref="Z5:AG5"/>
    <mergeCell ref="AI5:AR5"/>
    <mergeCell ref="Z6:AA6"/>
    <mergeCell ref="AB6:AC6"/>
    <mergeCell ref="AD6:AE6"/>
    <mergeCell ref="AF6:AG6"/>
    <mergeCell ref="AI6:AJ6"/>
    <mergeCell ref="AK6:AL6"/>
    <mergeCell ref="AM6:AN6"/>
    <mergeCell ref="AO6:AP6"/>
    <mergeCell ref="AQ6:AR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4:Y7"/>
    <mergeCell ref="AH4:AH7"/>
    <mergeCell ref="AS4:AS7"/>
    <mergeCell ref="AT3:AT7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“三公”经费预算情况表</vt:lpstr>
      <vt:lpstr>.财政拨款收支总表</vt:lpstr>
      <vt:lpstr>一般公共预算基本支出表（经济科目）</vt:lpstr>
      <vt:lpstr>整体支出绩效目标表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樱子</cp:lastModifiedBy>
  <dcterms:created xsi:type="dcterms:W3CDTF">2017-01-20T02:12:00Z</dcterms:created>
  <cp:lastPrinted>2019-02-14T00:42:00Z</cp:lastPrinted>
  <dcterms:modified xsi:type="dcterms:W3CDTF">2019-01-23T04:05:25Z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1051136</vt:i4>
  </property>
  <property fmtid="{D5CDD505-2E9C-101B-9397-08002B2CF9AE}" pid="3" name="KSOProductBuildVer">
    <vt:lpwstr>2052-11.1.0.8214</vt:lpwstr>
  </property>
</Properties>
</file>