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50" firstSheet="2" activeTab="2"/>
  </bookViews>
  <sheets>
    <sheet name="1.部门收支总体情况表" sheetId="1" r:id="rId1"/>
    <sheet name="2.部门收入总体情况表" sheetId="2" r:id="rId2"/>
    <sheet name="3.部门支出总体情况表" sheetId="3" r:id="rId3"/>
    <sheet name="4.财政拨款收支情况表" sheetId="4" r:id="rId4"/>
    <sheet name="5.一般公共预算支出表" sheetId="5" r:id="rId5"/>
    <sheet name="6.一般公共预算基本支出表" sheetId="6" r:id="rId6"/>
    <sheet name="7.一般公共预算“三公”经费支出表" sheetId="7" r:id="rId7"/>
    <sheet name="8.政府性基金预算支出情况表" sheetId="8" r:id="rId8"/>
  </sheets>
  <calcPr calcId="144525"/>
</workbook>
</file>

<file path=xl/sharedStrings.xml><?xml version="1.0" encoding="utf-8"?>
<sst xmlns="http://schemas.openxmlformats.org/spreadsheetml/2006/main" count="343" uniqueCount="195">
  <si>
    <t>2019年部门收支预算总表</t>
  </si>
  <si>
    <t>填报单位：县供销联社</t>
  </si>
  <si>
    <t>金额单位：元</t>
  </si>
  <si>
    <t>收            入</t>
  </si>
  <si>
    <t>支            出</t>
  </si>
  <si>
    <t>项   目</t>
  </si>
  <si>
    <t>本年预算</t>
  </si>
  <si>
    <t>一、一般预算拨款</t>
  </si>
  <si>
    <t>一、基本支出</t>
  </si>
  <si>
    <t xml:space="preserve">  预算拨款(补助)</t>
  </si>
  <si>
    <t xml:space="preserve">  工资福利支出</t>
  </si>
  <si>
    <t xml:space="preserve">  专项收入拨款</t>
  </si>
  <si>
    <t xml:space="preserve">  公用经费</t>
  </si>
  <si>
    <t xml:space="preserve">  行政事业性收费拨款 </t>
  </si>
  <si>
    <t xml:space="preserve">  对个人和家庭的补助</t>
  </si>
  <si>
    <t xml:space="preserve">  罚没收入拨款</t>
  </si>
  <si>
    <t>二、项目支出</t>
  </si>
  <si>
    <t xml:space="preserve">  其他收入拨款</t>
  </si>
  <si>
    <t xml:space="preserve">  专项日常商品和服务支出</t>
  </si>
  <si>
    <t>二、政府性基金拨款</t>
  </si>
  <si>
    <t xml:space="preserve">  对个人和家庭的补助(项目)</t>
  </si>
  <si>
    <t xml:space="preserve">  纳入预算管理的政府性基金拨款</t>
  </si>
  <si>
    <t xml:space="preserve">  债务利息及费用支出</t>
  </si>
  <si>
    <t xml:space="preserve">  财政专户政府性基金拨款</t>
  </si>
  <si>
    <t xml:space="preserve">  资本性支出(基本建设)</t>
  </si>
  <si>
    <t>三、财政专户管理的非税拨款</t>
  </si>
  <si>
    <t xml:space="preserve">  资本性支出</t>
  </si>
  <si>
    <t xml:space="preserve">  专项收入拨款(专户)</t>
  </si>
  <si>
    <t xml:space="preserve">  对企业补助(基本建设)</t>
  </si>
  <si>
    <t xml:space="preserve">  行政事业性收费拨款(专户)</t>
  </si>
  <si>
    <t xml:space="preserve">  对企业补助</t>
  </si>
  <si>
    <t xml:space="preserve">  其他收入拨款(专户)</t>
  </si>
  <si>
    <t xml:space="preserve">  对社会保障基金补助</t>
  </si>
  <si>
    <t>四、其他收入</t>
  </si>
  <si>
    <t xml:space="preserve">  其他支出</t>
  </si>
  <si>
    <t>三、债务还本支出</t>
  </si>
  <si>
    <t>四、转移性支出</t>
  </si>
  <si>
    <t>五、预备费及预留</t>
  </si>
  <si>
    <t>本 年 收 入 合 计</t>
  </si>
  <si>
    <t>本 年 支 出 合 计</t>
  </si>
  <si>
    <t>五、用事业基金弥补收支差额</t>
  </si>
  <si>
    <t>六、事业单位经营支出</t>
  </si>
  <si>
    <t>六、上年结转</t>
  </si>
  <si>
    <t>七、上缴上级支出</t>
  </si>
  <si>
    <t xml:space="preserve">  预算拨款(补助)结转</t>
  </si>
  <si>
    <t xml:space="preserve">  预算管理的专项收入拨款结转</t>
  </si>
  <si>
    <t xml:space="preserve">  预算管理的其他非税收入拨款结转</t>
  </si>
  <si>
    <t xml:space="preserve">  政府性基金拨款结转</t>
  </si>
  <si>
    <t xml:space="preserve">  财政专户管理的非税收入拨款结转</t>
  </si>
  <si>
    <t xml:space="preserve">  其他结转</t>
  </si>
  <si>
    <t>收 入 总 计</t>
  </si>
  <si>
    <t>支 出 总 计</t>
  </si>
  <si>
    <t>2019年部门收入总表</t>
  </si>
  <si>
    <t>项目</t>
  </si>
  <si>
    <t>本年收入合计</t>
  </si>
  <si>
    <t>财政拨款收入</t>
  </si>
  <si>
    <t>财政专户管理的非税拨款</t>
  </si>
  <si>
    <t>其他收入</t>
  </si>
  <si>
    <t>支出功能分类科目编码</t>
  </si>
  <si>
    <t>科目名称</t>
  </si>
  <si>
    <t>小计</t>
  </si>
  <si>
    <t>一般公共预算财政拨款收入</t>
  </si>
  <si>
    <t>政府性基金拨款收入</t>
  </si>
  <si>
    <t>类</t>
  </si>
  <si>
    <t>款</t>
  </si>
  <si>
    <t>项</t>
  </si>
  <si>
    <t>**</t>
  </si>
  <si>
    <t>1</t>
  </si>
  <si>
    <t>合计</t>
  </si>
  <si>
    <t>208</t>
  </si>
  <si>
    <t>社会保障和就业支出</t>
  </si>
  <si>
    <t>05</t>
  </si>
  <si>
    <t xml:space="preserve">  行政事业单位离退休</t>
  </si>
  <si>
    <t xml:space="preserve">  208</t>
  </si>
  <si>
    <t xml:space="preserve">  05</t>
  </si>
  <si>
    <t xml:space="preserve">    机关事业单位基本养老保险缴费支出</t>
  </si>
  <si>
    <t>210</t>
  </si>
  <si>
    <t>卫生健康支出</t>
  </si>
  <si>
    <t>11</t>
  </si>
  <si>
    <t xml:space="preserve">  行政事业单位医疗</t>
  </si>
  <si>
    <t xml:space="preserve">  210</t>
  </si>
  <si>
    <t xml:space="preserve">  11</t>
  </si>
  <si>
    <t>01</t>
  </si>
  <si>
    <t xml:space="preserve">    行政单位医疗</t>
  </si>
  <si>
    <t>216</t>
  </si>
  <si>
    <t>商业服务业等支出</t>
  </si>
  <si>
    <t>02</t>
  </si>
  <si>
    <t xml:space="preserve">  商业流通事务</t>
  </si>
  <si>
    <t xml:space="preserve">  216</t>
  </si>
  <si>
    <t xml:space="preserve">  02</t>
  </si>
  <si>
    <t xml:space="preserve">    行政运行</t>
  </si>
  <si>
    <t xml:space="preserve">    一般行政管理事务</t>
  </si>
  <si>
    <t>2019年部门支出总表</t>
  </si>
  <si>
    <t>单位名称</t>
  </si>
  <si>
    <t>本年支出合计</t>
  </si>
  <si>
    <t>基本支出</t>
  </si>
  <si>
    <t>项目支出</t>
  </si>
  <si>
    <t>债务还本支出</t>
  </si>
  <si>
    <t>转移性支出</t>
  </si>
  <si>
    <t>预备费及预留</t>
  </si>
  <si>
    <r>
      <t xml:space="preserve">  </t>
    </r>
    <r>
      <rPr>
        <sz val="10"/>
        <color indexed="8"/>
        <rFont val="宋体"/>
        <charset val="134"/>
      </rPr>
      <t>行政事业单位离退休</t>
    </r>
  </si>
  <si>
    <r>
      <t xml:space="preserve">    </t>
    </r>
    <r>
      <rPr>
        <sz val="10"/>
        <color indexed="8"/>
        <rFont val="宋体"/>
        <charset val="134"/>
      </rPr>
      <t>机关事业单位基本养老保险缴费支出</t>
    </r>
  </si>
  <si>
    <t>县供销联社</t>
  </si>
  <si>
    <r>
      <t xml:space="preserve">  </t>
    </r>
    <r>
      <rPr>
        <sz val="10"/>
        <color indexed="8"/>
        <rFont val="宋体"/>
        <charset val="134"/>
      </rPr>
      <t>行政事业单位医疗</t>
    </r>
  </si>
  <si>
    <r>
      <t xml:space="preserve">    </t>
    </r>
    <r>
      <rPr>
        <sz val="10"/>
        <color indexed="8"/>
        <rFont val="宋体"/>
        <charset val="134"/>
      </rPr>
      <t>行政单位医疗</t>
    </r>
  </si>
  <si>
    <r>
      <t xml:space="preserve">  </t>
    </r>
    <r>
      <rPr>
        <sz val="10"/>
        <color indexed="8"/>
        <rFont val="宋体"/>
        <charset val="134"/>
      </rPr>
      <t>商业流通事务</t>
    </r>
  </si>
  <si>
    <r>
      <t xml:space="preserve">    </t>
    </r>
    <r>
      <rPr>
        <sz val="10"/>
        <color indexed="8"/>
        <rFont val="宋体"/>
        <charset val="134"/>
      </rPr>
      <t>行政运行</t>
    </r>
  </si>
  <si>
    <r>
      <t xml:space="preserve">    </t>
    </r>
    <r>
      <rPr>
        <sz val="10"/>
        <color indexed="8"/>
        <rFont val="宋体"/>
        <charset val="134"/>
      </rPr>
      <t>一般行政管理事务</t>
    </r>
  </si>
  <si>
    <t>2019年财政拨款收支总表</t>
  </si>
  <si>
    <t>单位：元</t>
  </si>
  <si>
    <t>收入</t>
  </si>
  <si>
    <t>支出</t>
  </si>
  <si>
    <t>预算数</t>
  </si>
  <si>
    <t>一般公共预算</t>
  </si>
  <si>
    <t>政府性基金预算</t>
  </si>
  <si>
    <t>一、本年收入</t>
  </si>
  <si>
    <t>一、本年支出</t>
  </si>
  <si>
    <t xml:space="preserve">   1.一般公共预算拨款</t>
  </si>
  <si>
    <t xml:space="preserve"> 一、一般公共服务支出</t>
  </si>
  <si>
    <t xml:space="preserve">   2.政府性基金预算拨款</t>
  </si>
  <si>
    <t xml:space="preserve"> 二、外交支出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</si>
  <si>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3.</t>
    </r>
    <r>
      <rPr>
        <sz val="10"/>
        <rFont val="宋体"/>
        <charset val="134"/>
      </rPr>
      <t>国有资本经营预算拨款</t>
    </r>
  </si>
  <si>
    <t xml:space="preserve"> 三、国防支出</t>
  </si>
  <si>
    <t>二、上年结转</t>
  </si>
  <si>
    <t xml:space="preserve"> 四、公共安全支出</t>
  </si>
  <si>
    <t xml:space="preserve">   1.一般公共预算拨款结转</t>
  </si>
  <si>
    <t xml:space="preserve"> 五、教育支出</t>
  </si>
  <si>
    <t xml:space="preserve">   2.政府性基金预算拨款结转</t>
  </si>
  <si>
    <t xml:space="preserve"> 六、科学技术支出</t>
  </si>
  <si>
    <r>
      <rPr>
        <sz val="10"/>
        <rFont val="宋体"/>
        <charset val="134"/>
      </rPr>
      <t xml:space="preserve">   3.</t>
    </r>
    <r>
      <rPr>
        <sz val="10"/>
        <rFont val="宋体"/>
        <charset val="134"/>
      </rPr>
      <t>国有资本经营预算拨款</t>
    </r>
    <r>
      <rPr>
        <sz val="10"/>
        <rFont val="宋体"/>
        <charset val="134"/>
      </rPr>
      <t>结转</t>
    </r>
  </si>
  <si>
    <t xml:space="preserve"> 七、文化旅游体育与传媒支出</t>
  </si>
  <si>
    <t xml:space="preserve"> 八、社会保障和就业支出</t>
  </si>
  <si>
    <r>
      <rPr>
        <sz val="10"/>
        <rFont val="宋体"/>
        <charset val="134"/>
      </rPr>
      <t xml:space="preserve"> 九、</t>
    </r>
    <r>
      <rPr>
        <sz val="10"/>
        <rFont val="宋体"/>
        <charset val="134"/>
      </rPr>
      <t>卫生健康支出</t>
    </r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</si>
  <si>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</si>
  <si>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</si>
  <si>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</si>
  <si>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</si>
  <si>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十四、资源勘探信息等支出</t>
  </si>
  <si>
    <t xml:space="preserve"> 十五、商业服务业等支出</t>
  </si>
  <si>
    <t xml:space="preserve"> 十六、金融支出</t>
  </si>
  <si>
    <t xml:space="preserve"> 十七、援助其他地区支出</t>
  </si>
  <si>
    <r>
      <rPr>
        <sz val="10"/>
        <rFont val="宋体"/>
        <charset val="134"/>
      </rPr>
      <t xml:space="preserve"> 十八、</t>
    </r>
    <r>
      <rPr>
        <sz val="10"/>
        <rFont val="宋体"/>
        <charset val="134"/>
      </rPr>
      <t>自然资源</t>
    </r>
    <r>
      <rPr>
        <sz val="10"/>
        <rFont val="宋体"/>
        <charset val="134"/>
      </rPr>
      <t>海洋气象等支出</t>
    </r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</si>
  <si>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</si>
  <si>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</si>
  <si>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</si>
  <si>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</si>
  <si>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</si>
  <si>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</si>
  <si>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二十五、债务还本支出</t>
  </si>
  <si>
    <t xml:space="preserve"> 二十六、债务付息支出</t>
  </si>
  <si>
    <t xml:space="preserve"> 二十七、债务发行费用支出</t>
  </si>
  <si>
    <t>收入合计</t>
  </si>
  <si>
    <t>支出合计</t>
  </si>
  <si>
    <t>2019年一般公共预算支出表</t>
  </si>
  <si>
    <t>2</t>
  </si>
  <si>
    <t>3</t>
  </si>
  <si>
    <t>2019年一般公共预算基本支出表</t>
  </si>
  <si>
    <t>科目编码</t>
  </si>
  <si>
    <t>总计</t>
  </si>
  <si>
    <t>人员经费</t>
  </si>
  <si>
    <t>公用经费</t>
  </si>
  <si>
    <t>财政统发部分</t>
  </si>
  <si>
    <t>财政非统发部分</t>
  </si>
  <si>
    <t>商品和服务支出</t>
  </si>
  <si>
    <t>其他资本性支出</t>
  </si>
  <si>
    <t>工资福利</t>
  </si>
  <si>
    <t>对个人和家庭补助</t>
  </si>
  <si>
    <t>供销联社</t>
  </si>
  <si>
    <t xml:space="preserve">  县供销联社</t>
  </si>
  <si>
    <t>2080505</t>
  </si>
  <si>
    <t>机关事业单位基本养老保险缴费支出</t>
  </si>
  <si>
    <t xml:space="preserve">    县供销联社</t>
  </si>
  <si>
    <t>2101101</t>
  </si>
  <si>
    <t>行政单位医疗</t>
  </si>
  <si>
    <t>2160201</t>
  </si>
  <si>
    <t>行政运行</t>
  </si>
  <si>
    <t>预算公开07表</t>
  </si>
  <si>
    <t>“三公”经费、会议费和培训费支出预算情况表</t>
  </si>
  <si>
    <t>项                           目</t>
  </si>
  <si>
    <t>全口径</t>
  </si>
  <si>
    <t>其中：一般公共预算</t>
  </si>
  <si>
    <t>2018年预算数</t>
  </si>
  <si>
    <t>2019年预算数</t>
  </si>
  <si>
    <t>2019年比2018年
增减%</t>
  </si>
  <si>
    <t>*    *</t>
  </si>
  <si>
    <t>合             计</t>
  </si>
  <si>
    <t>一、“三公”经费小计</t>
  </si>
  <si>
    <t>（一）因公出国（境）费</t>
  </si>
  <si>
    <t>（二）公务接待费</t>
  </si>
  <si>
    <t>（三）公务用车费</t>
  </si>
  <si>
    <t xml:space="preserve">   1.公务用车运行维护费</t>
  </si>
  <si>
    <t xml:space="preserve">   2.公务用车购置费</t>
  </si>
  <si>
    <t>二、会议费</t>
  </si>
  <si>
    <t>三、培训费</t>
  </si>
  <si>
    <t>2019年政府性基金预算支出表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</si>
</sst>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#,##0.00_ ;[Red]\-#,##0.00\ "/>
    <numFmt numFmtId="178" formatCode="00"/>
    <numFmt numFmtId="179" formatCode=";;"/>
  </numFmts>
  <fonts count="3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sz val="10"/>
      <color indexed="8"/>
      <name val="Arial"/>
      <family val="2"/>
      <charset val="0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22"/>
      <name val="宋体"/>
      <charset val="134"/>
    </font>
    <font>
      <sz val="2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24" borderId="17" applyNumberFormat="0" applyAlignment="0" applyProtection="0">
      <alignment vertical="center"/>
    </xf>
    <xf numFmtId="0" fontId="21" fillId="24" borderId="13" applyNumberFormat="0" applyAlignment="0" applyProtection="0">
      <alignment vertical="center"/>
    </xf>
    <xf numFmtId="0" fontId="24" fillId="25" borderId="15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/>
  </cellStyleXfs>
  <cellXfs count="1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176" fontId="3" fillId="0" borderId="3" xfId="0" applyNumberFormat="1" applyFont="1" applyFill="1" applyBorder="1" applyAlignment="1" applyProtection="1">
      <alignment horizontal="right" vertical="center" wrapText="1"/>
    </xf>
    <xf numFmtId="176" fontId="3" fillId="0" borderId="1" xfId="0" applyNumberFormat="1" applyFont="1" applyFill="1" applyBorder="1" applyAlignment="1" applyProtection="1">
      <alignment horizontal="right" vertical="center" wrapText="1"/>
    </xf>
    <xf numFmtId="176" fontId="3" fillId="0" borderId="4" xfId="0" applyNumberFormat="1" applyFont="1" applyFill="1" applyBorder="1" applyAlignment="1" applyProtection="1">
      <alignment horizontal="right" vertical="center" wrapText="1"/>
    </xf>
    <xf numFmtId="176" fontId="3" fillId="0" borderId="5" xfId="0" applyNumberFormat="1" applyFont="1" applyFill="1" applyBorder="1" applyAlignment="1" applyProtection="1">
      <alignment horizontal="right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 applyProtection="1"/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10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10" fontId="7" fillId="0" borderId="1" xfId="0" applyNumberFormat="1" applyFont="1" applyFill="1" applyBorder="1" applyAlignment="1">
      <alignment horizontal="right" vertical="center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8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>
      <alignment horizontal="centerContinuous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/>
    <xf numFmtId="0" fontId="11" fillId="0" borderId="0" xfId="49"/>
    <xf numFmtId="0" fontId="11" fillId="0" borderId="0" xfId="49" applyFill="1"/>
    <xf numFmtId="0" fontId="3" fillId="0" borderId="0" xfId="49" applyFont="1"/>
    <xf numFmtId="0" fontId="3" fillId="0" borderId="0" xfId="49" applyFont="1" applyAlignment="1">
      <alignment horizontal="right" vertical="center"/>
    </xf>
    <xf numFmtId="0" fontId="12" fillId="0" borderId="0" xfId="49" applyFont="1" applyAlignment="1">
      <alignment horizontal="centerContinuous" vertical="center"/>
    </xf>
    <xf numFmtId="0" fontId="11" fillId="0" borderId="0" xfId="49" applyAlignment="1">
      <alignment horizontal="centerContinuous" vertical="center"/>
    </xf>
    <xf numFmtId="0" fontId="3" fillId="0" borderId="0" xfId="49" applyFont="1" applyAlignment="1">
      <alignment horizontal="right"/>
    </xf>
    <xf numFmtId="0" fontId="3" fillId="0" borderId="1" xfId="49" applyFont="1" applyBorder="1" applyAlignment="1">
      <alignment horizontal="center" vertical="center"/>
    </xf>
    <xf numFmtId="0" fontId="3" fillId="0" borderId="9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vertical="center"/>
    </xf>
    <xf numFmtId="176" fontId="3" fillId="0" borderId="1" xfId="49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3" fillId="0" borderId="0" xfId="49" applyFont="1" applyFill="1"/>
    <xf numFmtId="0" fontId="3" fillId="0" borderId="1" xfId="49" applyFont="1" applyFill="1" applyBorder="1"/>
    <xf numFmtId="176" fontId="3" fillId="0" borderId="1" xfId="49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178" fontId="3" fillId="2" borderId="3" xfId="0" applyNumberFormat="1" applyFont="1" applyFill="1" applyBorder="1" applyAlignment="1" applyProtection="1">
      <alignment horizontal="center" vertical="center" wrapText="1"/>
    </xf>
    <xf numFmtId="179" fontId="3" fillId="2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0" fontId="3" fillId="0" borderId="5" xfId="0" applyFont="1" applyFill="1" applyBorder="1" applyAlignment="1">
      <alignment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6" xfId="0" applyNumberFormat="1" applyFont="1" applyFill="1" applyBorder="1" applyAlignment="1" applyProtection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A1" sqref="$A1:$XFD1048576"/>
    </sheetView>
  </sheetViews>
  <sheetFormatPr defaultColWidth="6.875" defaultRowHeight="12.75" customHeight="1" outlineLevelCol="3"/>
  <cols>
    <col min="1" max="1" width="29.875" style="1" customWidth="1"/>
    <col min="2" max="2" width="30.25" style="1" customWidth="1"/>
    <col min="3" max="3" width="29.5" style="1" customWidth="1"/>
    <col min="4" max="4" width="32" style="1" customWidth="1"/>
    <col min="5" max="16384" width="6.875" style="1"/>
  </cols>
  <sheetData>
    <row r="1" s="1" customFormat="1" ht="9" customHeight="1"/>
    <row r="2" s="1" customFormat="1" ht="29.25" customHeight="1" spans="1:4">
      <c r="A2" s="96" t="s">
        <v>0</v>
      </c>
      <c r="B2" s="96"/>
      <c r="C2" s="96"/>
      <c r="D2" s="96"/>
    </row>
    <row r="3" s="1" customFormat="1" ht="21.75" customHeight="1" spans="1:4">
      <c r="A3" s="97" t="s">
        <v>1</v>
      </c>
      <c r="B3" s="96"/>
      <c r="C3" s="96"/>
      <c r="D3" s="17" t="s">
        <v>2</v>
      </c>
    </row>
    <row r="4" s="1" customFormat="1" ht="21" customHeight="1" spans="1:4">
      <c r="A4" s="50" t="s">
        <v>3</v>
      </c>
      <c r="B4" s="98"/>
      <c r="C4" s="50" t="s">
        <v>4</v>
      </c>
      <c r="D4" s="50"/>
    </row>
    <row r="5" s="1" customFormat="1" ht="22.5" customHeight="1" spans="1:4">
      <c r="A5" s="99" t="s">
        <v>5</v>
      </c>
      <c r="B5" s="100" t="s">
        <v>6</v>
      </c>
      <c r="C5" s="99" t="s">
        <v>5</v>
      </c>
      <c r="D5" s="100" t="s">
        <v>6</v>
      </c>
    </row>
    <row r="6" s="1" customFormat="1" ht="22.5" customHeight="1" spans="1:4">
      <c r="A6" s="101" t="s">
        <v>7</v>
      </c>
      <c r="B6" s="102">
        <v>1980118</v>
      </c>
      <c r="C6" s="103" t="s">
        <v>8</v>
      </c>
      <c r="D6" s="102">
        <v>1745118</v>
      </c>
    </row>
    <row r="7" s="1" customFormat="1" ht="22.5" customHeight="1" spans="1:4">
      <c r="A7" s="101" t="s">
        <v>9</v>
      </c>
      <c r="B7" s="102">
        <v>1980118</v>
      </c>
      <c r="C7" s="103" t="s">
        <v>10</v>
      </c>
      <c r="D7" s="102">
        <v>1534036</v>
      </c>
    </row>
    <row r="8" s="1" customFormat="1" ht="22.5" customHeight="1" spans="1:4">
      <c r="A8" s="101" t="s">
        <v>11</v>
      </c>
      <c r="B8" s="102">
        <v>0</v>
      </c>
      <c r="C8" s="103" t="s">
        <v>12</v>
      </c>
      <c r="D8" s="104">
        <v>170000</v>
      </c>
    </row>
    <row r="9" s="1" customFormat="1" ht="22.5" customHeight="1" spans="1:4">
      <c r="A9" s="101" t="s">
        <v>13</v>
      </c>
      <c r="B9" s="102">
        <v>0</v>
      </c>
      <c r="C9" s="103" t="s">
        <v>14</v>
      </c>
      <c r="D9" s="105">
        <v>41082</v>
      </c>
    </row>
    <row r="10" s="1" customFormat="1" ht="22.5" customHeight="1" spans="1:4">
      <c r="A10" s="101" t="s">
        <v>15</v>
      </c>
      <c r="B10" s="102">
        <v>0</v>
      </c>
      <c r="C10" s="103" t="s">
        <v>16</v>
      </c>
      <c r="D10" s="102">
        <v>235000</v>
      </c>
    </row>
    <row r="11" s="1" customFormat="1" ht="22.5" customHeight="1" spans="1:4">
      <c r="A11" s="101" t="s">
        <v>17</v>
      </c>
      <c r="B11" s="104">
        <v>0</v>
      </c>
      <c r="C11" s="103" t="s">
        <v>18</v>
      </c>
      <c r="D11" s="102">
        <v>235000</v>
      </c>
    </row>
    <row r="12" s="1" customFormat="1" ht="22.5" customHeight="1" spans="1:4">
      <c r="A12" s="101" t="s">
        <v>19</v>
      </c>
      <c r="B12" s="105">
        <v>0</v>
      </c>
      <c r="C12" s="103" t="s">
        <v>20</v>
      </c>
      <c r="D12" s="102">
        <v>0</v>
      </c>
    </row>
    <row r="13" s="1" customFormat="1" ht="22.5" customHeight="1" spans="1:4">
      <c r="A13" s="101" t="s">
        <v>21</v>
      </c>
      <c r="B13" s="102">
        <v>0</v>
      </c>
      <c r="C13" s="103" t="s">
        <v>22</v>
      </c>
      <c r="D13" s="102">
        <v>0</v>
      </c>
    </row>
    <row r="14" s="1" customFormat="1" ht="22.5" customHeight="1" spans="1:4">
      <c r="A14" s="101" t="s">
        <v>23</v>
      </c>
      <c r="B14" s="104">
        <v>0</v>
      </c>
      <c r="C14" s="103" t="s">
        <v>24</v>
      </c>
      <c r="D14" s="102">
        <v>0</v>
      </c>
    </row>
    <row r="15" s="1" customFormat="1" ht="22.5" customHeight="1" spans="1:4">
      <c r="A15" s="101" t="s">
        <v>25</v>
      </c>
      <c r="B15" s="105">
        <v>0</v>
      </c>
      <c r="C15" s="103" t="s">
        <v>26</v>
      </c>
      <c r="D15" s="102">
        <v>0</v>
      </c>
    </row>
    <row r="16" s="1" customFormat="1" ht="22.5" customHeight="1" spans="1:4">
      <c r="A16" s="101" t="s">
        <v>27</v>
      </c>
      <c r="B16" s="102">
        <v>0</v>
      </c>
      <c r="C16" s="103" t="s">
        <v>28</v>
      </c>
      <c r="D16" s="102">
        <v>0</v>
      </c>
    </row>
    <row r="17" s="1" customFormat="1" ht="22.5" customHeight="1" spans="1:4">
      <c r="A17" s="101" t="s">
        <v>29</v>
      </c>
      <c r="B17" s="102">
        <v>0</v>
      </c>
      <c r="C17" s="103" t="s">
        <v>30</v>
      </c>
      <c r="D17" s="104">
        <v>0</v>
      </c>
    </row>
    <row r="18" s="1" customFormat="1" ht="22.5" customHeight="1" spans="1:4">
      <c r="A18" s="101" t="s">
        <v>31</v>
      </c>
      <c r="B18" s="102">
        <v>0</v>
      </c>
      <c r="C18" s="103" t="s">
        <v>32</v>
      </c>
      <c r="D18" s="106">
        <v>0</v>
      </c>
    </row>
    <row r="19" s="1" customFormat="1" ht="22.5" customHeight="1" spans="1:4">
      <c r="A19" s="101" t="s">
        <v>33</v>
      </c>
      <c r="B19" s="104">
        <v>0</v>
      </c>
      <c r="C19" s="103" t="s">
        <v>34</v>
      </c>
      <c r="D19" s="107">
        <v>0</v>
      </c>
    </row>
    <row r="20" s="1" customFormat="1" ht="22.5" customHeight="1" spans="1:4">
      <c r="A20" s="101"/>
      <c r="B20" s="104"/>
      <c r="C20" s="108" t="s">
        <v>35</v>
      </c>
      <c r="D20" s="102">
        <v>0</v>
      </c>
    </row>
    <row r="21" s="1" customFormat="1" ht="22.5" customHeight="1" spans="1:4">
      <c r="A21" s="101"/>
      <c r="B21" s="104"/>
      <c r="C21" s="103" t="s">
        <v>36</v>
      </c>
      <c r="D21" s="102">
        <v>0</v>
      </c>
    </row>
    <row r="22" s="1" customFormat="1" ht="22.5" customHeight="1" spans="1:4">
      <c r="A22" s="101"/>
      <c r="B22" s="104"/>
      <c r="C22" s="103" t="s">
        <v>37</v>
      </c>
      <c r="D22" s="104">
        <v>0</v>
      </c>
    </row>
    <row r="23" s="1" customFormat="1" ht="22.5" customHeight="1" spans="1:4">
      <c r="A23" s="109" t="s">
        <v>38</v>
      </c>
      <c r="B23" s="104">
        <v>1980118</v>
      </c>
      <c r="C23" s="110" t="s">
        <v>39</v>
      </c>
      <c r="D23" s="102">
        <v>1980118</v>
      </c>
    </row>
    <row r="24" s="1" customFormat="1" ht="22.5" customHeight="1" spans="1:4">
      <c r="A24" s="101" t="s">
        <v>40</v>
      </c>
      <c r="B24" s="104">
        <v>0</v>
      </c>
      <c r="C24" s="103" t="s">
        <v>41</v>
      </c>
      <c r="D24" s="102">
        <v>0</v>
      </c>
    </row>
    <row r="25" s="1" customFormat="1" ht="22.5" customHeight="1" spans="1:4">
      <c r="A25" s="101" t="s">
        <v>42</v>
      </c>
      <c r="B25" s="105">
        <v>0</v>
      </c>
      <c r="C25" s="103" t="s">
        <v>43</v>
      </c>
      <c r="D25" s="104">
        <v>0</v>
      </c>
    </row>
    <row r="26" s="1" customFormat="1" ht="22.5" customHeight="1" spans="1:4">
      <c r="A26" s="101" t="s">
        <v>44</v>
      </c>
      <c r="B26" s="102">
        <v>0</v>
      </c>
      <c r="C26" s="103"/>
      <c r="D26" s="104"/>
    </row>
    <row r="27" s="1" customFormat="1" ht="22.5" customHeight="1" spans="1:4">
      <c r="A27" s="101" t="s">
        <v>45</v>
      </c>
      <c r="B27" s="102">
        <v>0</v>
      </c>
      <c r="C27" s="103"/>
      <c r="D27" s="104"/>
    </row>
    <row r="28" s="1" customFormat="1" ht="22.5" customHeight="1" spans="1:4">
      <c r="A28" s="101" t="s">
        <v>46</v>
      </c>
      <c r="B28" s="102">
        <v>0</v>
      </c>
      <c r="C28" s="103"/>
      <c r="D28" s="104"/>
    </row>
    <row r="29" s="1" customFormat="1" ht="22.5" customHeight="1" spans="1:4">
      <c r="A29" s="101" t="s">
        <v>47</v>
      </c>
      <c r="B29" s="102">
        <v>0</v>
      </c>
      <c r="C29" s="111"/>
      <c r="D29" s="112"/>
    </row>
    <row r="30" s="1" customFormat="1" ht="22.5" customHeight="1" spans="1:4">
      <c r="A30" s="101" t="s">
        <v>48</v>
      </c>
      <c r="B30" s="102">
        <v>0</v>
      </c>
      <c r="C30" s="111"/>
      <c r="D30" s="112"/>
    </row>
    <row r="31" s="1" customFormat="1" ht="22.5" customHeight="1" spans="1:4">
      <c r="A31" s="101" t="s">
        <v>49</v>
      </c>
      <c r="B31" s="104">
        <v>0</v>
      </c>
      <c r="C31" s="111"/>
      <c r="D31" s="112"/>
    </row>
    <row r="32" s="1" customFormat="1" ht="22.5" customHeight="1" spans="1:4">
      <c r="A32" s="109" t="s">
        <v>50</v>
      </c>
      <c r="B32" s="113">
        <v>1980118</v>
      </c>
      <c r="C32" s="110" t="s">
        <v>51</v>
      </c>
      <c r="D32" s="104">
        <v>1980118</v>
      </c>
    </row>
  </sheetData>
  <mergeCells count="2">
    <mergeCell ref="A4:B4"/>
    <mergeCell ref="C4:D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0"/>
  <sheetViews>
    <sheetView workbookViewId="0">
      <selection activeCell="A1" sqref="$A1:$XFD1048576"/>
    </sheetView>
  </sheetViews>
  <sheetFormatPr defaultColWidth="8" defaultRowHeight="12.75"/>
  <cols>
    <col min="1" max="3" width="4.375" style="47" customWidth="1"/>
    <col min="4" max="4" width="25.125" style="47" customWidth="1"/>
    <col min="5" max="5" width="19.25" style="47" customWidth="1"/>
    <col min="6" max="6" width="14.875" style="47" customWidth="1"/>
    <col min="7" max="7" width="17.75" style="47" customWidth="1"/>
    <col min="8" max="8" width="12.625" style="47" customWidth="1"/>
    <col min="9" max="9" width="10.5" style="47" customWidth="1"/>
    <col min="10" max="10" width="9" style="47" customWidth="1"/>
    <col min="11" max="11" width="8.5" style="47" customWidth="1"/>
    <col min="12" max="16384" width="8" style="47"/>
  </cols>
  <sheetData>
    <row r="1" s="47" customFormat="1" customHeight="1"/>
    <row r="2" s="47" customFormat="1" ht="45" customHeight="1" spans="1:10">
      <c r="A2" s="88" t="s">
        <v>52</v>
      </c>
      <c r="B2" s="88"/>
      <c r="C2" s="88"/>
      <c r="D2" s="88"/>
      <c r="E2" s="88"/>
      <c r="F2" s="88"/>
      <c r="G2" s="88"/>
      <c r="H2" s="88"/>
      <c r="I2" s="88"/>
      <c r="J2" s="88"/>
    </row>
    <row r="3" s="47" customFormat="1" ht="12" customHeight="1"/>
    <row r="4" s="47" customFormat="1" ht="21" customHeight="1" spans="1:10">
      <c r="A4" s="46" t="s">
        <v>1</v>
      </c>
      <c r="B4" s="47"/>
      <c r="C4" s="47"/>
      <c r="D4" s="47"/>
      <c r="E4" s="89"/>
      <c r="F4" s="89"/>
      <c r="G4" s="47"/>
      <c r="H4" s="47"/>
      <c r="I4" s="49"/>
      <c r="J4" s="17" t="s">
        <v>2</v>
      </c>
    </row>
    <row r="5" s="47" customFormat="1" ht="20.25" customHeight="1" spans="1:10">
      <c r="A5" s="50" t="s">
        <v>53</v>
      </c>
      <c r="B5" s="50"/>
      <c r="C5" s="50"/>
      <c r="D5" s="50"/>
      <c r="E5" s="56" t="s">
        <v>54</v>
      </c>
      <c r="F5" s="5" t="s">
        <v>55</v>
      </c>
      <c r="G5" s="5"/>
      <c r="H5" s="5"/>
      <c r="I5" s="56" t="s">
        <v>56</v>
      </c>
      <c r="J5" s="56" t="s">
        <v>57</v>
      </c>
    </row>
    <row r="6" s="47" customFormat="1" ht="15.6" customHeight="1" spans="1:10">
      <c r="A6" s="84" t="s">
        <v>58</v>
      </c>
      <c r="B6" s="84"/>
      <c r="C6" s="84"/>
      <c r="D6" s="53" t="s">
        <v>59</v>
      </c>
      <c r="E6" s="90"/>
      <c r="F6" s="5"/>
      <c r="G6" s="5"/>
      <c r="H6" s="5"/>
      <c r="I6" s="90"/>
      <c r="J6" s="90"/>
    </row>
    <row r="7" s="47" customFormat="1" ht="15.6" customHeight="1" spans="1:10">
      <c r="A7" s="84"/>
      <c r="B7" s="84"/>
      <c r="C7" s="84"/>
      <c r="D7" s="91"/>
      <c r="E7" s="90"/>
      <c r="F7" s="56" t="s">
        <v>60</v>
      </c>
      <c r="G7" s="56" t="s">
        <v>61</v>
      </c>
      <c r="H7" s="56" t="s">
        <v>62</v>
      </c>
      <c r="I7" s="90"/>
      <c r="J7" s="90"/>
    </row>
    <row r="8" s="47" customFormat="1" ht="18.75" customHeight="1" spans="1:10">
      <c r="A8" s="92" t="s">
        <v>63</v>
      </c>
      <c r="B8" s="92" t="s">
        <v>64</v>
      </c>
      <c r="C8" s="92" t="s">
        <v>65</v>
      </c>
      <c r="D8" s="52"/>
      <c r="E8" s="93"/>
      <c r="F8" s="93"/>
      <c r="G8" s="93"/>
      <c r="H8" s="93"/>
      <c r="I8" s="93"/>
      <c r="J8" s="93"/>
    </row>
    <row r="9" s="47" customFormat="1" ht="23.25" customHeight="1" spans="1:256">
      <c r="A9" s="94" t="s">
        <v>66</v>
      </c>
      <c r="B9" s="94" t="s">
        <v>66</v>
      </c>
      <c r="C9" s="94" t="s">
        <v>66</v>
      </c>
      <c r="D9" s="95" t="s">
        <v>66</v>
      </c>
      <c r="E9" s="56" t="s">
        <v>67</v>
      </c>
      <c r="F9" s="56">
        <v>2</v>
      </c>
      <c r="G9" s="56">
        <v>3</v>
      </c>
      <c r="H9" s="56">
        <v>4</v>
      </c>
      <c r="I9" s="56">
        <v>5</v>
      </c>
      <c r="J9" s="56">
        <v>6</v>
      </c>
      <c r="K9" s="4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="47" customFormat="1" ht="23.25" customHeight="1" spans="1:10">
      <c r="A10" s="9"/>
      <c r="B10" s="9"/>
      <c r="C10" s="9"/>
      <c r="D10" s="57" t="s">
        <v>68</v>
      </c>
      <c r="E10" s="11">
        <v>1980118</v>
      </c>
      <c r="F10" s="12">
        <v>1980118</v>
      </c>
      <c r="G10" s="13">
        <v>1980118</v>
      </c>
      <c r="H10" s="10">
        <v>0</v>
      </c>
      <c r="I10" s="11">
        <v>0</v>
      </c>
      <c r="J10" s="12">
        <v>0</v>
      </c>
    </row>
    <row r="11" s="47" customFormat="1" ht="23.25" customHeight="1" spans="1:10">
      <c r="A11" s="9" t="s">
        <v>69</v>
      </c>
      <c r="B11" s="9"/>
      <c r="C11" s="9"/>
      <c r="D11" s="57" t="s">
        <v>70</v>
      </c>
      <c r="E11" s="11">
        <v>206575</v>
      </c>
      <c r="F11" s="12">
        <v>206575</v>
      </c>
      <c r="G11" s="13">
        <v>206575</v>
      </c>
      <c r="H11" s="10">
        <v>0</v>
      </c>
      <c r="I11" s="11">
        <v>0</v>
      </c>
      <c r="J11" s="12">
        <v>0</v>
      </c>
    </row>
    <row r="12" s="47" customFormat="1" ht="23.25" customHeight="1" spans="1:10">
      <c r="A12" s="9"/>
      <c r="B12" s="9" t="s">
        <v>71</v>
      </c>
      <c r="C12" s="9"/>
      <c r="D12" s="57" t="s">
        <v>72</v>
      </c>
      <c r="E12" s="11">
        <v>206575</v>
      </c>
      <c r="F12" s="12">
        <v>206575</v>
      </c>
      <c r="G12" s="13">
        <v>206575</v>
      </c>
      <c r="H12" s="10">
        <v>0</v>
      </c>
      <c r="I12" s="11">
        <v>0</v>
      </c>
      <c r="J12" s="12">
        <v>0</v>
      </c>
    </row>
    <row r="13" s="47" customFormat="1" ht="23.25" customHeight="1" spans="1:10">
      <c r="A13" s="9" t="s">
        <v>73</v>
      </c>
      <c r="B13" s="9" t="s">
        <v>74</v>
      </c>
      <c r="C13" s="9" t="s">
        <v>71</v>
      </c>
      <c r="D13" s="57" t="s">
        <v>75</v>
      </c>
      <c r="E13" s="11">
        <v>206575</v>
      </c>
      <c r="F13" s="12">
        <v>206575</v>
      </c>
      <c r="G13" s="13">
        <v>206575</v>
      </c>
      <c r="H13" s="10">
        <v>0</v>
      </c>
      <c r="I13" s="11">
        <v>0</v>
      </c>
      <c r="J13" s="12">
        <v>0</v>
      </c>
    </row>
    <row r="14" s="47" customFormat="1" ht="23.25" customHeight="1" spans="1:10">
      <c r="A14" s="9" t="s">
        <v>76</v>
      </c>
      <c r="B14" s="9"/>
      <c r="C14" s="9"/>
      <c r="D14" s="57" t="s">
        <v>77</v>
      </c>
      <c r="E14" s="11">
        <v>208512</v>
      </c>
      <c r="F14" s="12">
        <v>208512</v>
      </c>
      <c r="G14" s="13">
        <v>208512</v>
      </c>
      <c r="H14" s="10">
        <v>0</v>
      </c>
      <c r="I14" s="11">
        <v>0</v>
      </c>
      <c r="J14" s="12">
        <v>0</v>
      </c>
    </row>
    <row r="15" s="47" customFormat="1" ht="23.25" customHeight="1" spans="1:10">
      <c r="A15" s="9"/>
      <c r="B15" s="9" t="s">
        <v>78</v>
      </c>
      <c r="C15" s="9"/>
      <c r="D15" s="57" t="s">
        <v>79</v>
      </c>
      <c r="E15" s="11">
        <v>208512</v>
      </c>
      <c r="F15" s="12">
        <v>208512</v>
      </c>
      <c r="G15" s="13">
        <v>208512</v>
      </c>
      <c r="H15" s="10">
        <v>0</v>
      </c>
      <c r="I15" s="11">
        <v>0</v>
      </c>
      <c r="J15" s="12">
        <v>0</v>
      </c>
    </row>
    <row r="16" s="47" customFormat="1" ht="23.25" customHeight="1" spans="1:10">
      <c r="A16" s="9" t="s">
        <v>80</v>
      </c>
      <c r="B16" s="9" t="s">
        <v>81</v>
      </c>
      <c r="C16" s="9" t="s">
        <v>82</v>
      </c>
      <c r="D16" s="57" t="s">
        <v>83</v>
      </c>
      <c r="E16" s="11">
        <v>208512</v>
      </c>
      <c r="F16" s="12">
        <v>208512</v>
      </c>
      <c r="G16" s="13">
        <v>208512</v>
      </c>
      <c r="H16" s="10">
        <v>0</v>
      </c>
      <c r="I16" s="11">
        <v>0</v>
      </c>
      <c r="J16" s="12">
        <v>0</v>
      </c>
    </row>
    <row r="17" s="47" customFormat="1" ht="23.25" customHeight="1" spans="1:10">
      <c r="A17" s="9" t="s">
        <v>84</v>
      </c>
      <c r="B17" s="9"/>
      <c r="C17" s="9"/>
      <c r="D17" s="57" t="s">
        <v>85</v>
      </c>
      <c r="E17" s="11">
        <v>1565031</v>
      </c>
      <c r="F17" s="12">
        <v>1565031</v>
      </c>
      <c r="G17" s="13">
        <v>1565031</v>
      </c>
      <c r="H17" s="10">
        <v>0</v>
      </c>
      <c r="I17" s="11">
        <v>0</v>
      </c>
      <c r="J17" s="12">
        <v>0</v>
      </c>
    </row>
    <row r="18" s="47" customFormat="1" ht="23.25" customHeight="1" spans="1:10">
      <c r="A18" s="9"/>
      <c r="B18" s="9" t="s">
        <v>86</v>
      </c>
      <c r="C18" s="9"/>
      <c r="D18" s="57" t="s">
        <v>87</v>
      </c>
      <c r="E18" s="11">
        <v>1565031</v>
      </c>
      <c r="F18" s="12">
        <v>1565031</v>
      </c>
      <c r="G18" s="13">
        <v>1565031</v>
      </c>
      <c r="H18" s="10">
        <v>0</v>
      </c>
      <c r="I18" s="11">
        <v>0</v>
      </c>
      <c r="J18" s="12">
        <v>0</v>
      </c>
    </row>
    <row r="19" s="47" customFormat="1" ht="23.25" customHeight="1" spans="1:10">
      <c r="A19" s="9" t="s">
        <v>88</v>
      </c>
      <c r="B19" s="9" t="s">
        <v>89</v>
      </c>
      <c r="C19" s="9" t="s">
        <v>82</v>
      </c>
      <c r="D19" s="57" t="s">
        <v>90</v>
      </c>
      <c r="E19" s="11">
        <v>1330031</v>
      </c>
      <c r="F19" s="12">
        <v>1330031</v>
      </c>
      <c r="G19" s="13">
        <v>1330031</v>
      </c>
      <c r="H19" s="10">
        <v>0</v>
      </c>
      <c r="I19" s="11">
        <v>0</v>
      </c>
      <c r="J19" s="12">
        <v>0</v>
      </c>
    </row>
    <row r="20" s="47" customFormat="1" ht="23.25" customHeight="1" spans="1:10">
      <c r="A20" s="9" t="s">
        <v>88</v>
      </c>
      <c r="B20" s="9" t="s">
        <v>89</v>
      </c>
      <c r="C20" s="9" t="s">
        <v>86</v>
      </c>
      <c r="D20" s="57" t="s">
        <v>91</v>
      </c>
      <c r="E20" s="11">
        <v>235000</v>
      </c>
      <c r="F20" s="12">
        <v>235000</v>
      </c>
      <c r="G20" s="13">
        <v>235000</v>
      </c>
      <c r="H20" s="10">
        <v>0</v>
      </c>
      <c r="I20" s="11">
        <v>0</v>
      </c>
      <c r="J20" s="12">
        <v>0</v>
      </c>
    </row>
  </sheetData>
  <mergeCells count="11">
    <mergeCell ref="A2:J2"/>
    <mergeCell ref="A5:D5"/>
    <mergeCell ref="D6:D8"/>
    <mergeCell ref="E5:E8"/>
    <mergeCell ref="F7:F8"/>
    <mergeCell ref="G7:G8"/>
    <mergeCell ref="H7:H8"/>
    <mergeCell ref="I5:I8"/>
    <mergeCell ref="J5:J8"/>
    <mergeCell ref="F5:H6"/>
    <mergeCell ref="A6:C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9"/>
  <sheetViews>
    <sheetView tabSelected="1" workbookViewId="0">
      <selection activeCell="G23" sqref="G23"/>
    </sheetView>
  </sheetViews>
  <sheetFormatPr defaultColWidth="8" defaultRowHeight="12.75"/>
  <cols>
    <col min="1" max="3" width="4.125" style="47" customWidth="1"/>
    <col min="4" max="4" width="35.625" style="47" customWidth="1"/>
    <col min="5" max="5" width="18" style="47" customWidth="1"/>
    <col min="6" max="6" width="17.25" style="47" customWidth="1"/>
    <col min="7" max="7" width="15.875" style="47" customWidth="1"/>
    <col min="8" max="8" width="12.75" style="47" customWidth="1"/>
    <col min="9" max="11" width="10.25" style="47" customWidth="1"/>
    <col min="12" max="253" width="8" style="47" customWidth="1"/>
    <col min="254" max="16384" width="8" style="1"/>
  </cols>
  <sheetData>
    <row r="1" s="1" customFormat="1" customHeight="1" spans="1:25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</row>
    <row r="2" s="47" customFormat="1" ht="30" customHeight="1" spans="1:11">
      <c r="A2" s="82" t="s">
        <v>92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="47" customFormat="1" customHeight="1"/>
    <row r="4" s="47" customFormat="1" ht="16.5" customHeight="1" spans="1:11">
      <c r="A4" s="46" t="s">
        <v>1</v>
      </c>
      <c r="E4" s="48"/>
      <c r="F4" s="49"/>
      <c r="G4" s="1"/>
      <c r="K4" s="17" t="s">
        <v>2</v>
      </c>
    </row>
    <row r="5" s="47" customFormat="1" ht="22.5" customHeight="1" spans="1:256">
      <c r="A5" s="5" t="s">
        <v>53</v>
      </c>
      <c r="B5" s="5"/>
      <c r="C5" s="5"/>
      <c r="D5" s="5"/>
      <c r="E5" s="5" t="s">
        <v>93</v>
      </c>
      <c r="F5" s="7" t="s">
        <v>94</v>
      </c>
      <c r="G5" s="7" t="s">
        <v>95</v>
      </c>
      <c r="H5" s="7" t="s">
        <v>96</v>
      </c>
      <c r="I5" s="15" t="s">
        <v>97</v>
      </c>
      <c r="J5" s="15" t="s">
        <v>98</v>
      </c>
      <c r="K5" s="15" t="s">
        <v>99</v>
      </c>
      <c r="IT5" s="1"/>
      <c r="IU5" s="1"/>
      <c r="IV5" s="1"/>
    </row>
    <row r="6" s="47" customFormat="1" ht="33" customHeight="1" spans="1:256">
      <c r="A6" s="5" t="s">
        <v>58</v>
      </c>
      <c r="B6" s="5"/>
      <c r="C6" s="5"/>
      <c r="D6" s="7" t="s">
        <v>59</v>
      </c>
      <c r="E6" s="5"/>
      <c r="F6" s="83"/>
      <c r="G6" s="83"/>
      <c r="H6" s="83"/>
      <c r="I6" s="15"/>
      <c r="J6" s="15"/>
      <c r="K6" s="15"/>
      <c r="IT6" s="1"/>
      <c r="IU6" s="1"/>
      <c r="IV6" s="1"/>
    </row>
    <row r="7" s="47" customFormat="1" ht="24.75" customHeight="1" spans="1:256">
      <c r="A7" s="84" t="s">
        <v>63</v>
      </c>
      <c r="B7" s="84" t="s">
        <v>64</v>
      </c>
      <c r="C7" s="84" t="s">
        <v>65</v>
      </c>
      <c r="D7" s="40"/>
      <c r="E7" s="5"/>
      <c r="F7" s="40"/>
      <c r="G7" s="40"/>
      <c r="H7" s="40"/>
      <c r="I7" s="15"/>
      <c r="J7" s="15"/>
      <c r="K7" s="15"/>
      <c r="IT7" s="1"/>
      <c r="IU7" s="1"/>
      <c r="IV7" s="1"/>
    </row>
    <row r="8" ht="21.75" customHeight="1" spans="1:11">
      <c r="A8" s="84" t="s">
        <v>66</v>
      </c>
      <c r="B8" s="84" t="s">
        <v>66</v>
      </c>
      <c r="C8" s="84" t="s">
        <v>66</v>
      </c>
      <c r="D8" s="84" t="s">
        <v>66</v>
      </c>
      <c r="E8" s="84" t="s">
        <v>66</v>
      </c>
      <c r="F8" s="84">
        <v>1</v>
      </c>
      <c r="G8" s="84">
        <v>2</v>
      </c>
      <c r="H8" s="84">
        <v>3</v>
      </c>
      <c r="I8" s="84">
        <v>4</v>
      </c>
      <c r="J8" s="84">
        <v>5</v>
      </c>
      <c r="K8" s="84">
        <v>6</v>
      </c>
    </row>
    <row r="9" s="1" customFormat="1" ht="24" customHeight="1" spans="1:253">
      <c r="A9" s="85"/>
      <c r="B9" s="85"/>
      <c r="C9" s="85"/>
      <c r="D9" s="85"/>
      <c r="E9" s="86" t="s">
        <v>68</v>
      </c>
      <c r="F9" s="87">
        <v>1980118</v>
      </c>
      <c r="G9" s="87">
        <v>1745118</v>
      </c>
      <c r="H9" s="87">
        <v>235000</v>
      </c>
      <c r="I9" s="87">
        <v>0</v>
      </c>
      <c r="J9" s="87">
        <v>0</v>
      </c>
      <c r="K9" s="87">
        <v>0</v>
      </c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</row>
    <row r="10" ht="24" customHeight="1" spans="1:11">
      <c r="A10" s="85" t="s">
        <v>69</v>
      </c>
      <c r="B10" s="85"/>
      <c r="C10" s="85"/>
      <c r="D10" s="86" t="s">
        <v>70</v>
      </c>
      <c r="E10" s="85"/>
      <c r="F10" s="87">
        <v>206575</v>
      </c>
      <c r="G10" s="87">
        <v>206575</v>
      </c>
      <c r="H10" s="87">
        <v>0</v>
      </c>
      <c r="I10" s="87">
        <v>0</v>
      </c>
      <c r="J10" s="87">
        <v>0</v>
      </c>
      <c r="K10" s="87">
        <v>0</v>
      </c>
    </row>
    <row r="11" ht="24" customHeight="1" spans="1:11">
      <c r="A11" s="85"/>
      <c r="B11" s="85" t="s">
        <v>71</v>
      </c>
      <c r="C11" s="85"/>
      <c r="D11" s="85" t="s">
        <v>100</v>
      </c>
      <c r="E11" s="85"/>
      <c r="F11" s="87">
        <v>206575</v>
      </c>
      <c r="G11" s="87">
        <v>206575</v>
      </c>
      <c r="H11" s="87">
        <v>0</v>
      </c>
      <c r="I11" s="87">
        <v>0</v>
      </c>
      <c r="J11" s="87">
        <v>0</v>
      </c>
      <c r="K11" s="87">
        <v>0</v>
      </c>
    </row>
    <row r="12" ht="24" customHeight="1" spans="1:11">
      <c r="A12" s="85" t="s">
        <v>73</v>
      </c>
      <c r="B12" s="85" t="s">
        <v>74</v>
      </c>
      <c r="C12" s="85" t="s">
        <v>71</v>
      </c>
      <c r="D12" s="85" t="s">
        <v>101</v>
      </c>
      <c r="E12" s="86" t="s">
        <v>102</v>
      </c>
      <c r="F12" s="87">
        <v>206575</v>
      </c>
      <c r="G12" s="87">
        <v>206575</v>
      </c>
      <c r="H12" s="87">
        <v>0</v>
      </c>
      <c r="I12" s="87">
        <v>0</v>
      </c>
      <c r="J12" s="87">
        <v>0</v>
      </c>
      <c r="K12" s="87">
        <v>0</v>
      </c>
    </row>
    <row r="13" ht="24" customHeight="1" spans="1:11">
      <c r="A13" s="85" t="s">
        <v>76</v>
      </c>
      <c r="B13" s="85"/>
      <c r="C13" s="85"/>
      <c r="D13" s="86" t="s">
        <v>77</v>
      </c>
      <c r="E13" s="85"/>
      <c r="F13" s="87">
        <v>208512</v>
      </c>
      <c r="G13" s="87">
        <v>208512</v>
      </c>
      <c r="H13" s="87">
        <v>0</v>
      </c>
      <c r="I13" s="87">
        <v>0</v>
      </c>
      <c r="J13" s="87">
        <v>0</v>
      </c>
      <c r="K13" s="87">
        <v>0</v>
      </c>
    </row>
    <row r="14" ht="24" customHeight="1" spans="1:11">
      <c r="A14" s="85"/>
      <c r="B14" s="85" t="s">
        <v>78</v>
      </c>
      <c r="C14" s="85"/>
      <c r="D14" s="85" t="s">
        <v>103</v>
      </c>
      <c r="E14" s="85"/>
      <c r="F14" s="87">
        <v>208512</v>
      </c>
      <c r="G14" s="87">
        <v>208512</v>
      </c>
      <c r="H14" s="87">
        <v>0</v>
      </c>
      <c r="I14" s="87">
        <v>0</v>
      </c>
      <c r="J14" s="87">
        <v>0</v>
      </c>
      <c r="K14" s="87">
        <v>0</v>
      </c>
    </row>
    <row r="15" ht="24" customHeight="1" spans="1:11">
      <c r="A15" s="85" t="s">
        <v>80</v>
      </c>
      <c r="B15" s="85" t="s">
        <v>81</v>
      </c>
      <c r="C15" s="85" t="s">
        <v>82</v>
      </c>
      <c r="D15" s="85" t="s">
        <v>104</v>
      </c>
      <c r="E15" s="86" t="s">
        <v>102</v>
      </c>
      <c r="F15" s="87">
        <v>208512</v>
      </c>
      <c r="G15" s="87">
        <v>208512</v>
      </c>
      <c r="H15" s="87">
        <v>0</v>
      </c>
      <c r="I15" s="87">
        <v>0</v>
      </c>
      <c r="J15" s="87">
        <v>0</v>
      </c>
      <c r="K15" s="87">
        <v>0</v>
      </c>
    </row>
    <row r="16" ht="24" customHeight="1" spans="1:11">
      <c r="A16" s="85" t="s">
        <v>84</v>
      </c>
      <c r="B16" s="85"/>
      <c r="C16" s="85"/>
      <c r="D16" s="86" t="s">
        <v>85</v>
      </c>
      <c r="E16" s="85"/>
      <c r="F16" s="87">
        <v>1565031</v>
      </c>
      <c r="G16" s="87">
        <v>1330031</v>
      </c>
      <c r="H16" s="87">
        <v>235000</v>
      </c>
      <c r="I16" s="87">
        <v>0</v>
      </c>
      <c r="J16" s="87">
        <v>0</v>
      </c>
      <c r="K16" s="87">
        <v>0</v>
      </c>
    </row>
    <row r="17" ht="24" customHeight="1" spans="1:11">
      <c r="A17" s="85"/>
      <c r="B17" s="85" t="s">
        <v>86</v>
      </c>
      <c r="C17" s="85"/>
      <c r="D17" s="85" t="s">
        <v>105</v>
      </c>
      <c r="E17" s="85"/>
      <c r="F17" s="87">
        <v>1565031</v>
      </c>
      <c r="G17" s="87">
        <v>1330031</v>
      </c>
      <c r="H17" s="87">
        <v>235000</v>
      </c>
      <c r="I17" s="87">
        <v>0</v>
      </c>
      <c r="J17" s="87">
        <v>0</v>
      </c>
      <c r="K17" s="87">
        <v>0</v>
      </c>
    </row>
    <row r="18" ht="24" customHeight="1" spans="1:11">
      <c r="A18" s="85" t="s">
        <v>88</v>
      </c>
      <c r="B18" s="85" t="s">
        <v>89</v>
      </c>
      <c r="C18" s="85" t="s">
        <v>82</v>
      </c>
      <c r="D18" s="85" t="s">
        <v>106</v>
      </c>
      <c r="E18" s="86" t="s">
        <v>102</v>
      </c>
      <c r="F18" s="87">
        <v>1330031</v>
      </c>
      <c r="G18" s="87">
        <v>1330031</v>
      </c>
      <c r="H18" s="87">
        <v>0</v>
      </c>
      <c r="I18" s="87">
        <v>0</v>
      </c>
      <c r="J18" s="87">
        <v>0</v>
      </c>
      <c r="K18" s="87">
        <v>0</v>
      </c>
    </row>
    <row r="19" ht="24" customHeight="1" spans="1:11">
      <c r="A19" s="85" t="s">
        <v>88</v>
      </c>
      <c r="B19" s="85" t="s">
        <v>89</v>
      </c>
      <c r="C19" s="85" t="s">
        <v>86</v>
      </c>
      <c r="D19" s="85" t="s">
        <v>107</v>
      </c>
      <c r="E19" s="86" t="s">
        <v>102</v>
      </c>
      <c r="F19" s="87">
        <v>235000</v>
      </c>
      <c r="G19" s="87">
        <v>0</v>
      </c>
      <c r="H19" s="87">
        <v>235000</v>
      </c>
      <c r="I19" s="87">
        <v>0</v>
      </c>
      <c r="J19" s="87">
        <v>0</v>
      </c>
      <c r="K19" s="87">
        <v>0</v>
      </c>
    </row>
  </sheetData>
  <mergeCells count="11">
    <mergeCell ref="A2:K2"/>
    <mergeCell ref="A5:D5"/>
    <mergeCell ref="A6:C6"/>
    <mergeCell ref="D6:D7"/>
    <mergeCell ref="E5:E7"/>
    <mergeCell ref="F5:F7"/>
    <mergeCell ref="G5:G7"/>
    <mergeCell ref="H5:H7"/>
    <mergeCell ref="I5:I7"/>
    <mergeCell ref="J5:J7"/>
    <mergeCell ref="K5:K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A1" sqref="$A1:$XFD1048576"/>
    </sheetView>
  </sheetViews>
  <sheetFormatPr defaultColWidth="7.5" defaultRowHeight="14.25" outlineLevelCol="5"/>
  <cols>
    <col min="1" max="1" width="21.9416666666667" style="65" customWidth="1"/>
    <col min="2" max="2" width="12.8666666666667" style="65" customWidth="1"/>
    <col min="3" max="3" width="22.8916666666667" style="65" customWidth="1"/>
    <col min="4" max="4" width="15.5083333333333" style="65" customWidth="1"/>
    <col min="5" max="5" width="14.875" style="65" customWidth="1"/>
    <col min="6" max="6" width="12.1333333333333" style="65" customWidth="1"/>
    <col min="7" max="256" width="7.59166666666667" style="65"/>
    <col min="257" max="16384" width="7.5" style="65"/>
  </cols>
  <sheetData>
    <row r="1" s="65" customFormat="1" customHeight="1" spans="1:6">
      <c r="A1" s="67"/>
      <c r="B1" s="65"/>
      <c r="C1" s="65"/>
      <c r="D1" s="65"/>
      <c r="E1" s="65"/>
      <c r="F1" s="68"/>
    </row>
    <row r="2" s="65" customFormat="1" ht="28.5" customHeight="1" spans="1:6">
      <c r="A2" s="69" t="s">
        <v>108</v>
      </c>
      <c r="B2" s="69"/>
      <c r="C2" s="69"/>
      <c r="D2" s="69"/>
      <c r="E2" s="69"/>
      <c r="F2" s="70"/>
    </row>
    <row r="3" s="65" customFormat="1" ht="22.5" customHeight="1" spans="1:6">
      <c r="A3" s="46" t="s">
        <v>1</v>
      </c>
      <c r="B3" s="67"/>
      <c r="C3" s="67"/>
      <c r="D3" s="67"/>
      <c r="E3" s="67"/>
      <c r="F3" s="71" t="s">
        <v>109</v>
      </c>
    </row>
    <row r="4" s="65" customFormat="1" customHeight="1" spans="1:6">
      <c r="A4" s="72" t="s">
        <v>110</v>
      </c>
      <c r="B4" s="72"/>
      <c r="C4" s="73" t="s">
        <v>111</v>
      </c>
      <c r="D4" s="73"/>
      <c r="E4" s="73"/>
      <c r="F4" s="73"/>
    </row>
    <row r="5" s="65" customFormat="1" customHeight="1" spans="1:6">
      <c r="A5" s="72" t="s">
        <v>53</v>
      </c>
      <c r="B5" s="72" t="s">
        <v>112</v>
      </c>
      <c r="C5" s="72" t="s">
        <v>53</v>
      </c>
      <c r="D5" s="72" t="s">
        <v>68</v>
      </c>
      <c r="E5" s="74" t="s">
        <v>113</v>
      </c>
      <c r="F5" s="72" t="s">
        <v>114</v>
      </c>
    </row>
    <row r="6" s="66" customFormat="1" customHeight="1" spans="1:6">
      <c r="A6" s="75" t="s">
        <v>115</v>
      </c>
      <c r="B6" s="76">
        <f>SUM(B7,B8)</f>
        <v>1980118</v>
      </c>
      <c r="C6" s="75" t="s">
        <v>116</v>
      </c>
      <c r="D6" s="76">
        <f t="shared" ref="D6:F6" si="0">SUM(D7:D33)</f>
        <v>1980118</v>
      </c>
      <c r="E6" s="76">
        <f t="shared" si="0"/>
        <v>1980118</v>
      </c>
      <c r="F6" s="76">
        <f t="shared" si="0"/>
        <v>0</v>
      </c>
    </row>
    <row r="7" s="66" customFormat="1" customHeight="1" spans="1:6">
      <c r="A7" s="75" t="s">
        <v>117</v>
      </c>
      <c r="B7" s="76">
        <v>1980118</v>
      </c>
      <c r="C7" s="77" t="s">
        <v>118</v>
      </c>
      <c r="D7" s="76">
        <v>0</v>
      </c>
      <c r="E7" s="76">
        <v>0</v>
      </c>
      <c r="F7" s="76">
        <f t="shared" ref="F7:F33" si="1">D7-E7</f>
        <v>0</v>
      </c>
    </row>
    <row r="8" s="66" customFormat="1" customHeight="1" spans="1:6">
      <c r="A8" s="75" t="s">
        <v>119</v>
      </c>
      <c r="B8" s="76">
        <v>0</v>
      </c>
      <c r="C8" s="77" t="s">
        <v>120</v>
      </c>
      <c r="D8" s="76">
        <v>0</v>
      </c>
      <c r="E8" s="76">
        <v>0</v>
      </c>
      <c r="F8" s="76">
        <f t="shared" si="1"/>
        <v>0</v>
      </c>
    </row>
    <row r="9" s="66" customFormat="1" customHeight="1" spans="1:6">
      <c r="A9" s="78" t="s">
        <v>121</v>
      </c>
      <c r="B9" s="76">
        <v>0</v>
      </c>
      <c r="C9" s="77" t="s">
        <v>122</v>
      </c>
      <c r="D9" s="76">
        <v>0</v>
      </c>
      <c r="E9" s="76">
        <v>0</v>
      </c>
      <c r="F9" s="76">
        <f t="shared" si="1"/>
        <v>0</v>
      </c>
    </row>
    <row r="10" s="66" customFormat="1" customHeight="1" spans="1:6">
      <c r="A10" s="75" t="s">
        <v>123</v>
      </c>
      <c r="B10" s="76">
        <v>0</v>
      </c>
      <c r="C10" s="77" t="s">
        <v>124</v>
      </c>
      <c r="D10" s="76">
        <v>0</v>
      </c>
      <c r="E10" s="76">
        <v>0</v>
      </c>
      <c r="F10" s="76">
        <f t="shared" si="1"/>
        <v>0</v>
      </c>
    </row>
    <row r="11" s="66" customFormat="1" customHeight="1" spans="1:6">
      <c r="A11" s="75" t="s">
        <v>125</v>
      </c>
      <c r="B11" s="76">
        <v>0</v>
      </c>
      <c r="C11" s="77" t="s">
        <v>126</v>
      </c>
      <c r="D11" s="76">
        <v>0</v>
      </c>
      <c r="E11" s="76">
        <v>0</v>
      </c>
      <c r="F11" s="76">
        <f t="shared" si="1"/>
        <v>0</v>
      </c>
    </row>
    <row r="12" s="66" customFormat="1" customHeight="1" spans="1:6">
      <c r="A12" s="75" t="s">
        <v>127</v>
      </c>
      <c r="B12" s="76">
        <v>0</v>
      </c>
      <c r="C12" s="77" t="s">
        <v>128</v>
      </c>
      <c r="D12" s="76">
        <v>0</v>
      </c>
      <c r="E12" s="76">
        <v>0</v>
      </c>
      <c r="F12" s="76">
        <f t="shared" si="1"/>
        <v>0</v>
      </c>
    </row>
    <row r="13" s="66" customFormat="1" customHeight="1" spans="1:6">
      <c r="A13" s="78" t="s">
        <v>129</v>
      </c>
      <c r="B13" s="76">
        <v>0</v>
      </c>
      <c r="C13" s="77" t="s">
        <v>130</v>
      </c>
      <c r="D13" s="76">
        <v>0</v>
      </c>
      <c r="E13" s="76">
        <v>0</v>
      </c>
      <c r="F13" s="76">
        <f t="shared" si="1"/>
        <v>0</v>
      </c>
    </row>
    <row r="14" s="66" customFormat="1" customHeight="1" spans="1:6">
      <c r="A14" s="79"/>
      <c r="B14" s="76"/>
      <c r="C14" s="77" t="s">
        <v>131</v>
      </c>
      <c r="D14" s="76">
        <v>206575</v>
      </c>
      <c r="E14" s="76">
        <v>206575</v>
      </c>
      <c r="F14" s="76">
        <f t="shared" si="1"/>
        <v>0</v>
      </c>
    </row>
    <row r="15" s="66" customFormat="1" customHeight="1" spans="1:6">
      <c r="A15" s="80"/>
      <c r="B15" s="76"/>
      <c r="C15" s="77" t="s">
        <v>132</v>
      </c>
      <c r="D15" s="76">
        <v>208512</v>
      </c>
      <c r="E15" s="76">
        <v>208512</v>
      </c>
      <c r="F15" s="76">
        <f t="shared" si="1"/>
        <v>0</v>
      </c>
    </row>
    <row r="16" s="66" customFormat="1" customHeight="1" spans="1:6">
      <c r="A16" s="80"/>
      <c r="B16" s="76"/>
      <c r="C16" s="77" t="s">
        <v>133</v>
      </c>
      <c r="D16" s="76">
        <v>0</v>
      </c>
      <c r="E16" s="76">
        <v>0</v>
      </c>
      <c r="F16" s="76">
        <f t="shared" si="1"/>
        <v>0</v>
      </c>
    </row>
    <row r="17" s="66" customFormat="1" customHeight="1" spans="1:6">
      <c r="A17" s="80"/>
      <c r="B17" s="76"/>
      <c r="C17" s="77" t="s">
        <v>134</v>
      </c>
      <c r="D17" s="76">
        <v>0</v>
      </c>
      <c r="E17" s="76">
        <v>0</v>
      </c>
      <c r="F17" s="76">
        <f t="shared" si="1"/>
        <v>0</v>
      </c>
    </row>
    <row r="18" s="66" customFormat="1" customHeight="1" spans="1:6">
      <c r="A18" s="80"/>
      <c r="B18" s="76"/>
      <c r="C18" s="77" t="s">
        <v>135</v>
      </c>
      <c r="D18" s="76">
        <v>0</v>
      </c>
      <c r="E18" s="76">
        <v>0</v>
      </c>
      <c r="F18" s="76">
        <f t="shared" si="1"/>
        <v>0</v>
      </c>
    </row>
    <row r="19" s="66" customFormat="1" customHeight="1" spans="1:6">
      <c r="A19" s="80"/>
      <c r="B19" s="76"/>
      <c r="C19" s="77" t="s">
        <v>136</v>
      </c>
      <c r="D19" s="76">
        <v>0</v>
      </c>
      <c r="E19" s="76">
        <v>0</v>
      </c>
      <c r="F19" s="76">
        <f t="shared" si="1"/>
        <v>0</v>
      </c>
    </row>
    <row r="20" s="66" customFormat="1" customHeight="1" spans="1:6">
      <c r="A20" s="80"/>
      <c r="B20" s="76"/>
      <c r="C20" s="77" t="s">
        <v>137</v>
      </c>
      <c r="D20" s="76">
        <v>0</v>
      </c>
      <c r="E20" s="76">
        <v>0</v>
      </c>
      <c r="F20" s="76">
        <f t="shared" si="1"/>
        <v>0</v>
      </c>
    </row>
    <row r="21" s="66" customFormat="1" customHeight="1" spans="1:6">
      <c r="A21" s="80"/>
      <c r="B21" s="76"/>
      <c r="C21" s="77" t="s">
        <v>138</v>
      </c>
      <c r="D21" s="76">
        <v>1565031</v>
      </c>
      <c r="E21" s="76">
        <v>1565031</v>
      </c>
      <c r="F21" s="76">
        <f t="shared" si="1"/>
        <v>0</v>
      </c>
    </row>
    <row r="22" s="66" customFormat="1" customHeight="1" spans="1:6">
      <c r="A22" s="80"/>
      <c r="B22" s="76"/>
      <c r="C22" s="77" t="s">
        <v>139</v>
      </c>
      <c r="D22" s="76">
        <v>0</v>
      </c>
      <c r="E22" s="76">
        <v>0</v>
      </c>
      <c r="F22" s="76">
        <f t="shared" si="1"/>
        <v>0</v>
      </c>
    </row>
    <row r="23" s="66" customFormat="1" customHeight="1" spans="1:6">
      <c r="A23" s="80"/>
      <c r="B23" s="76"/>
      <c r="C23" s="77" t="s">
        <v>140</v>
      </c>
      <c r="D23" s="76">
        <v>0</v>
      </c>
      <c r="E23" s="76">
        <v>0</v>
      </c>
      <c r="F23" s="76">
        <f t="shared" si="1"/>
        <v>0</v>
      </c>
    </row>
    <row r="24" s="66" customFormat="1" customHeight="1" spans="1:6">
      <c r="A24" s="80"/>
      <c r="B24" s="76"/>
      <c r="C24" s="77" t="s">
        <v>141</v>
      </c>
      <c r="D24" s="76">
        <v>0</v>
      </c>
      <c r="E24" s="76">
        <v>0</v>
      </c>
      <c r="F24" s="76">
        <f t="shared" si="1"/>
        <v>0</v>
      </c>
    </row>
    <row r="25" s="66" customFormat="1" customHeight="1" spans="1:6">
      <c r="A25" s="80"/>
      <c r="B25" s="76"/>
      <c r="C25" s="77" t="s">
        <v>142</v>
      </c>
      <c r="D25" s="76">
        <v>0</v>
      </c>
      <c r="E25" s="76">
        <v>0</v>
      </c>
      <c r="F25" s="76">
        <f t="shared" si="1"/>
        <v>0</v>
      </c>
    </row>
    <row r="26" s="66" customFormat="1" customHeight="1" spans="1:6">
      <c r="A26" s="80"/>
      <c r="B26" s="76"/>
      <c r="C26" s="77" t="s">
        <v>143</v>
      </c>
      <c r="D26" s="76">
        <v>0</v>
      </c>
      <c r="E26" s="76">
        <v>0</v>
      </c>
      <c r="F26" s="76">
        <f t="shared" si="1"/>
        <v>0</v>
      </c>
    </row>
    <row r="27" s="66" customFormat="1" customHeight="1" spans="1:6">
      <c r="A27" s="80"/>
      <c r="B27" s="76"/>
      <c r="C27" s="77" t="s">
        <v>144</v>
      </c>
      <c r="D27" s="76">
        <v>0</v>
      </c>
      <c r="E27" s="76">
        <v>0</v>
      </c>
      <c r="F27" s="76">
        <f t="shared" si="1"/>
        <v>0</v>
      </c>
    </row>
    <row r="28" s="66" customFormat="1" customHeight="1" spans="1:6">
      <c r="A28" s="80"/>
      <c r="B28" s="76"/>
      <c r="C28" s="77" t="s">
        <v>145</v>
      </c>
      <c r="D28" s="76">
        <v>0</v>
      </c>
      <c r="E28" s="76">
        <v>0</v>
      </c>
      <c r="F28" s="76">
        <f t="shared" si="1"/>
        <v>0</v>
      </c>
    </row>
    <row r="29" s="66" customFormat="1" customHeight="1" spans="1:6">
      <c r="A29" s="80"/>
      <c r="B29" s="76"/>
      <c r="C29" s="77" t="s">
        <v>146</v>
      </c>
      <c r="D29" s="76">
        <v>0</v>
      </c>
      <c r="E29" s="76">
        <v>0</v>
      </c>
      <c r="F29" s="76">
        <f t="shared" si="1"/>
        <v>0</v>
      </c>
    </row>
    <row r="30" s="66" customFormat="1" customHeight="1" spans="1:6">
      <c r="A30" s="80"/>
      <c r="B30" s="76"/>
      <c r="C30" s="77" t="s">
        <v>147</v>
      </c>
      <c r="D30" s="76">
        <v>0</v>
      </c>
      <c r="E30" s="76">
        <v>0</v>
      </c>
      <c r="F30" s="76">
        <f t="shared" si="1"/>
        <v>0</v>
      </c>
    </row>
    <row r="31" s="66" customFormat="1" customHeight="1" spans="1:6">
      <c r="A31" s="80"/>
      <c r="B31" s="76"/>
      <c r="C31" s="77" t="s">
        <v>148</v>
      </c>
      <c r="D31" s="76">
        <v>0</v>
      </c>
      <c r="E31" s="76">
        <v>0</v>
      </c>
      <c r="F31" s="76">
        <f t="shared" si="1"/>
        <v>0</v>
      </c>
    </row>
    <row r="32" s="66" customFormat="1" customHeight="1" spans="1:6">
      <c r="A32" s="80"/>
      <c r="B32" s="76"/>
      <c r="C32" s="77" t="s">
        <v>149</v>
      </c>
      <c r="D32" s="76">
        <v>0</v>
      </c>
      <c r="E32" s="76">
        <v>0</v>
      </c>
      <c r="F32" s="76">
        <f t="shared" si="1"/>
        <v>0</v>
      </c>
    </row>
    <row r="33" s="66" customFormat="1" spans="1:6">
      <c r="A33" s="80"/>
      <c r="B33" s="76"/>
      <c r="C33" s="77" t="s">
        <v>150</v>
      </c>
      <c r="D33" s="76">
        <v>0</v>
      </c>
      <c r="E33" s="76">
        <v>0</v>
      </c>
      <c r="F33" s="76">
        <f t="shared" si="1"/>
        <v>0</v>
      </c>
    </row>
    <row r="34" s="66" customFormat="1" spans="1:6">
      <c r="A34" s="81" t="s">
        <v>151</v>
      </c>
      <c r="B34" s="76">
        <f t="shared" ref="B34:F34" si="2">B6</f>
        <v>1980118</v>
      </c>
      <c r="C34" s="81" t="s">
        <v>152</v>
      </c>
      <c r="D34" s="76">
        <f t="shared" si="2"/>
        <v>1980118</v>
      </c>
      <c r="E34" s="76">
        <f t="shared" si="2"/>
        <v>1980118</v>
      </c>
      <c r="F34" s="76">
        <f t="shared" si="2"/>
        <v>0</v>
      </c>
    </row>
  </sheetData>
  <mergeCells count="2">
    <mergeCell ref="A4:B4"/>
    <mergeCell ref="C4:F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A1" sqref="$A1:$XFD1048576"/>
    </sheetView>
  </sheetViews>
  <sheetFormatPr defaultColWidth="6.875" defaultRowHeight="12.75" customHeight="1"/>
  <cols>
    <col min="1" max="3" width="4.25" style="1" customWidth="1"/>
    <col min="4" max="4" width="26.75" style="1" customWidth="1"/>
    <col min="5" max="5" width="22.75" style="1" customWidth="1"/>
    <col min="6" max="6" width="21" style="1" customWidth="1"/>
    <col min="7" max="7" width="19.75" style="1" customWidth="1"/>
    <col min="8" max="11" width="11.25" style="1" customWidth="1"/>
    <col min="12" max="13" width="10.5" style="1" customWidth="1"/>
    <col min="14" max="16384" width="6.875" style="1"/>
  </cols>
  <sheetData>
    <row r="1" s="1" customFormat="1" ht="11.25" customHeight="1" spans="1:7">
      <c r="A1" s="44"/>
      <c r="B1" s="44"/>
      <c r="C1" s="44"/>
      <c r="D1" s="44"/>
      <c r="E1" s="44"/>
      <c r="F1" s="44"/>
      <c r="G1" s="44"/>
    </row>
    <row r="2" s="1" customFormat="1" ht="39.75" customHeight="1" spans="1:13">
      <c r="A2" s="45" t="s">
        <v>153</v>
      </c>
      <c r="B2" s="45"/>
      <c r="C2" s="45"/>
      <c r="D2" s="45"/>
      <c r="E2" s="45"/>
      <c r="F2" s="45"/>
      <c r="G2" s="45"/>
      <c r="H2" s="45"/>
      <c r="I2" s="45"/>
      <c r="J2" s="45"/>
      <c r="K2" s="58"/>
      <c r="L2" s="58"/>
      <c r="M2" s="58"/>
    </row>
    <row r="3" s="43" customFormat="1" ht="20.1" customHeight="1" spans="1:13">
      <c r="A3" s="46" t="s">
        <v>1</v>
      </c>
      <c r="B3" s="47"/>
      <c r="C3" s="47"/>
      <c r="D3" s="47"/>
      <c r="E3" s="48"/>
      <c r="F3" s="49"/>
      <c r="H3" s="4"/>
      <c r="I3" s="59"/>
      <c r="J3" s="17" t="s">
        <v>2</v>
      </c>
      <c r="K3" s="59"/>
      <c r="L3" s="59"/>
      <c r="M3" s="59"/>
    </row>
    <row r="4" s="43" customFormat="1" ht="24.75" customHeight="1" spans="1:14">
      <c r="A4" s="50" t="s">
        <v>53</v>
      </c>
      <c r="B4" s="50"/>
      <c r="C4" s="50"/>
      <c r="D4" s="50"/>
      <c r="E4" s="51" t="s">
        <v>94</v>
      </c>
      <c r="F4" s="5" t="s">
        <v>95</v>
      </c>
      <c r="G4" s="5" t="s">
        <v>96</v>
      </c>
      <c r="H4" s="15" t="s">
        <v>97</v>
      </c>
      <c r="I4" s="15" t="s">
        <v>98</v>
      </c>
      <c r="J4" s="15" t="s">
        <v>99</v>
      </c>
      <c r="K4" s="60"/>
      <c r="L4" s="60"/>
      <c r="M4" s="60"/>
      <c r="N4" s="60"/>
    </row>
    <row r="5" s="43" customFormat="1" ht="33" customHeight="1" spans="1:14">
      <c r="A5" s="41" t="s">
        <v>58</v>
      </c>
      <c r="B5" s="14"/>
      <c r="C5" s="51"/>
      <c r="D5" s="52" t="s">
        <v>59</v>
      </c>
      <c r="E5" s="5"/>
      <c r="F5" s="5"/>
      <c r="G5" s="5"/>
      <c r="H5" s="15"/>
      <c r="I5" s="15"/>
      <c r="J5" s="15"/>
      <c r="K5" s="60"/>
      <c r="L5" s="60"/>
      <c r="M5" s="60"/>
      <c r="N5" s="60"/>
    </row>
    <row r="6" s="43" customFormat="1" ht="21" customHeight="1" spans="1:14">
      <c r="A6" s="53" t="s">
        <v>63</v>
      </c>
      <c r="B6" s="53" t="s">
        <v>64</v>
      </c>
      <c r="C6" s="53" t="s">
        <v>65</v>
      </c>
      <c r="D6" s="54"/>
      <c r="E6" s="5"/>
      <c r="F6" s="5"/>
      <c r="G6" s="5"/>
      <c r="H6" s="15"/>
      <c r="I6" s="15"/>
      <c r="J6" s="15"/>
      <c r="K6" s="61"/>
      <c r="L6" s="61"/>
      <c r="M6" s="61"/>
      <c r="N6" s="62"/>
    </row>
    <row r="7" s="43" customFormat="1" ht="24.75" customHeight="1" spans="1:15">
      <c r="A7" s="55" t="s">
        <v>66</v>
      </c>
      <c r="B7" s="55" t="s">
        <v>66</v>
      </c>
      <c r="C7" s="55" t="s">
        <v>66</v>
      </c>
      <c r="D7" s="55" t="s">
        <v>66</v>
      </c>
      <c r="E7" s="56" t="s">
        <v>67</v>
      </c>
      <c r="F7" s="56" t="s">
        <v>154</v>
      </c>
      <c r="G7" s="56" t="s">
        <v>155</v>
      </c>
      <c r="H7" s="56">
        <v>4</v>
      </c>
      <c r="I7" s="56">
        <v>5</v>
      </c>
      <c r="J7" s="56">
        <v>6</v>
      </c>
      <c r="K7" s="63"/>
      <c r="L7" s="63"/>
      <c r="M7" s="63"/>
      <c r="N7" s="64"/>
      <c r="O7" s="64"/>
    </row>
    <row r="8" s="43" customFormat="1" ht="24.75" customHeight="1" spans="1:14">
      <c r="A8" s="9"/>
      <c r="B8" s="9"/>
      <c r="C8" s="9"/>
      <c r="D8" s="57" t="s">
        <v>68</v>
      </c>
      <c r="E8" s="10">
        <v>1980118</v>
      </c>
      <c r="F8" s="10">
        <v>1745118</v>
      </c>
      <c r="G8" s="11">
        <v>235000</v>
      </c>
      <c r="H8" s="11">
        <v>0</v>
      </c>
      <c r="I8" s="11">
        <v>0</v>
      </c>
      <c r="J8" s="11">
        <v>0</v>
      </c>
      <c r="K8" s="63"/>
      <c r="L8" s="63"/>
      <c r="M8" s="63"/>
      <c r="N8" s="64"/>
    </row>
    <row r="9" s="1" customFormat="1" ht="24.75" customHeight="1" spans="1:10">
      <c r="A9" s="9" t="s">
        <v>69</v>
      </c>
      <c r="B9" s="9"/>
      <c r="C9" s="9"/>
      <c r="D9" s="57" t="s">
        <v>70</v>
      </c>
      <c r="E9" s="10">
        <v>206575</v>
      </c>
      <c r="F9" s="10">
        <v>206575</v>
      </c>
      <c r="G9" s="11">
        <v>0</v>
      </c>
      <c r="H9" s="11">
        <v>0</v>
      </c>
      <c r="I9" s="11">
        <v>0</v>
      </c>
      <c r="J9" s="11">
        <v>0</v>
      </c>
    </row>
    <row r="10" s="1" customFormat="1" ht="24.75" customHeight="1" spans="1:10">
      <c r="A10" s="9"/>
      <c r="B10" s="9" t="s">
        <v>71</v>
      </c>
      <c r="C10" s="9"/>
      <c r="D10" s="57" t="s">
        <v>72</v>
      </c>
      <c r="E10" s="10">
        <v>206575</v>
      </c>
      <c r="F10" s="10">
        <v>206575</v>
      </c>
      <c r="G10" s="11">
        <v>0</v>
      </c>
      <c r="H10" s="11">
        <v>0</v>
      </c>
      <c r="I10" s="11">
        <v>0</v>
      </c>
      <c r="J10" s="11">
        <v>0</v>
      </c>
    </row>
    <row r="11" s="1" customFormat="1" ht="24.75" customHeight="1" spans="1:10">
      <c r="A11" s="9" t="s">
        <v>73</v>
      </c>
      <c r="B11" s="9" t="s">
        <v>74</v>
      </c>
      <c r="C11" s="9" t="s">
        <v>71</v>
      </c>
      <c r="D11" s="57" t="s">
        <v>75</v>
      </c>
      <c r="E11" s="10">
        <v>206575</v>
      </c>
      <c r="F11" s="10">
        <v>206575</v>
      </c>
      <c r="G11" s="11">
        <v>0</v>
      </c>
      <c r="H11" s="11">
        <v>0</v>
      </c>
      <c r="I11" s="11">
        <v>0</v>
      </c>
      <c r="J11" s="11">
        <v>0</v>
      </c>
    </row>
    <row r="12" s="1" customFormat="1" ht="24.75" customHeight="1" spans="1:10">
      <c r="A12" s="9" t="s">
        <v>76</v>
      </c>
      <c r="B12" s="9"/>
      <c r="C12" s="9"/>
      <c r="D12" s="57" t="s">
        <v>77</v>
      </c>
      <c r="E12" s="10">
        <v>208512</v>
      </c>
      <c r="F12" s="10">
        <v>208512</v>
      </c>
      <c r="G12" s="11">
        <v>0</v>
      </c>
      <c r="H12" s="11">
        <v>0</v>
      </c>
      <c r="I12" s="11">
        <v>0</v>
      </c>
      <c r="J12" s="11">
        <v>0</v>
      </c>
    </row>
    <row r="13" s="1" customFormat="1" ht="24.75" customHeight="1" spans="1:10">
      <c r="A13" s="9"/>
      <c r="B13" s="9" t="s">
        <v>78</v>
      </c>
      <c r="C13" s="9"/>
      <c r="D13" s="57" t="s">
        <v>79</v>
      </c>
      <c r="E13" s="10">
        <v>208512</v>
      </c>
      <c r="F13" s="10">
        <v>208512</v>
      </c>
      <c r="G13" s="11">
        <v>0</v>
      </c>
      <c r="H13" s="11">
        <v>0</v>
      </c>
      <c r="I13" s="11">
        <v>0</v>
      </c>
      <c r="J13" s="11">
        <v>0</v>
      </c>
    </row>
    <row r="14" s="1" customFormat="1" ht="24.75" customHeight="1" spans="1:10">
      <c r="A14" s="9" t="s">
        <v>80</v>
      </c>
      <c r="B14" s="9" t="s">
        <v>81</v>
      </c>
      <c r="C14" s="9" t="s">
        <v>82</v>
      </c>
      <c r="D14" s="57" t="s">
        <v>83</v>
      </c>
      <c r="E14" s="10">
        <v>208512</v>
      </c>
      <c r="F14" s="10">
        <v>208512</v>
      </c>
      <c r="G14" s="11">
        <v>0</v>
      </c>
      <c r="H14" s="11">
        <v>0</v>
      </c>
      <c r="I14" s="11">
        <v>0</v>
      </c>
      <c r="J14" s="11">
        <v>0</v>
      </c>
    </row>
    <row r="15" s="1" customFormat="1" ht="24.75" customHeight="1" spans="1:10">
      <c r="A15" s="9" t="s">
        <v>84</v>
      </c>
      <c r="B15" s="9"/>
      <c r="C15" s="9"/>
      <c r="D15" s="57" t="s">
        <v>85</v>
      </c>
      <c r="E15" s="10">
        <v>1565031</v>
      </c>
      <c r="F15" s="10">
        <v>1330031</v>
      </c>
      <c r="G15" s="11">
        <v>235000</v>
      </c>
      <c r="H15" s="11">
        <v>0</v>
      </c>
      <c r="I15" s="11">
        <v>0</v>
      </c>
      <c r="J15" s="11">
        <v>0</v>
      </c>
    </row>
    <row r="16" s="1" customFormat="1" ht="24.75" customHeight="1" spans="1:10">
      <c r="A16" s="9"/>
      <c r="B16" s="9" t="s">
        <v>86</v>
      </c>
      <c r="C16" s="9"/>
      <c r="D16" s="57" t="s">
        <v>87</v>
      </c>
      <c r="E16" s="10">
        <v>1565031</v>
      </c>
      <c r="F16" s="10">
        <v>1330031</v>
      </c>
      <c r="G16" s="11">
        <v>235000</v>
      </c>
      <c r="H16" s="11">
        <v>0</v>
      </c>
      <c r="I16" s="11">
        <v>0</v>
      </c>
      <c r="J16" s="11">
        <v>0</v>
      </c>
    </row>
    <row r="17" s="1" customFormat="1" ht="24.75" customHeight="1" spans="1:10">
      <c r="A17" s="9" t="s">
        <v>88</v>
      </c>
      <c r="B17" s="9" t="s">
        <v>89</v>
      </c>
      <c r="C17" s="9" t="s">
        <v>82</v>
      </c>
      <c r="D17" s="57" t="s">
        <v>90</v>
      </c>
      <c r="E17" s="10">
        <v>1330031</v>
      </c>
      <c r="F17" s="10">
        <v>1330031</v>
      </c>
      <c r="G17" s="11">
        <v>0</v>
      </c>
      <c r="H17" s="11">
        <v>0</v>
      </c>
      <c r="I17" s="11">
        <v>0</v>
      </c>
      <c r="J17" s="11">
        <v>0</v>
      </c>
    </row>
    <row r="18" s="1" customFormat="1" ht="24.75" customHeight="1" spans="1:10">
      <c r="A18" s="9" t="s">
        <v>88</v>
      </c>
      <c r="B18" s="9" t="s">
        <v>89</v>
      </c>
      <c r="C18" s="9" t="s">
        <v>86</v>
      </c>
      <c r="D18" s="57" t="s">
        <v>91</v>
      </c>
      <c r="E18" s="10">
        <v>235000</v>
      </c>
      <c r="F18" s="10">
        <v>0</v>
      </c>
      <c r="G18" s="11">
        <v>235000</v>
      </c>
      <c r="H18" s="11">
        <v>0</v>
      </c>
      <c r="I18" s="11">
        <v>0</v>
      </c>
      <c r="J18" s="11">
        <v>0</v>
      </c>
    </row>
  </sheetData>
  <mergeCells count="13">
    <mergeCell ref="A2:J2"/>
    <mergeCell ref="A4:D4"/>
    <mergeCell ref="A5:C5"/>
    <mergeCell ref="D5:D6"/>
    <mergeCell ref="E4:E6"/>
    <mergeCell ref="F4:F6"/>
    <mergeCell ref="G4:G6"/>
    <mergeCell ref="H4:H6"/>
    <mergeCell ref="I4:I6"/>
    <mergeCell ref="J4:J6"/>
    <mergeCell ref="L4:L5"/>
    <mergeCell ref="M4:M5"/>
    <mergeCell ref="N4:N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13"/>
  <sheetViews>
    <sheetView workbookViewId="0">
      <selection activeCell="G19" sqref="G19"/>
    </sheetView>
  </sheetViews>
  <sheetFormatPr defaultColWidth="6.875" defaultRowHeight="12.75" customHeight="1"/>
  <cols>
    <col min="1" max="1" width="9.875" style="1" customWidth="1"/>
    <col min="2" max="2" width="14.625" style="1" customWidth="1"/>
    <col min="3" max="3" width="11.375" style="1" customWidth="1"/>
    <col min="4" max="4" width="12.625" style="1" customWidth="1"/>
    <col min="5" max="11" width="10.375" style="1" customWidth="1"/>
    <col min="12" max="12" width="9.625" style="1" customWidth="1"/>
    <col min="13" max="13" width="9.125" style="1" customWidth="1"/>
    <col min="14" max="16384" width="6.875" style="1"/>
  </cols>
  <sheetData>
    <row r="2" s="1" customFormat="1" ht="35.25" customHeight="1" spans="1:13">
      <c r="A2" s="2" t="s">
        <v>156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18.75" customHeight="1" spans="1:1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7" t="s">
        <v>2</v>
      </c>
    </row>
    <row r="4" s="1" customFormat="1" ht="30" customHeight="1" spans="1:13">
      <c r="A4" s="5" t="s">
        <v>157</v>
      </c>
      <c r="B4" s="5" t="s">
        <v>59</v>
      </c>
      <c r="C4" s="5" t="s">
        <v>93</v>
      </c>
      <c r="D4" s="5" t="s">
        <v>158</v>
      </c>
      <c r="E4" s="5" t="s">
        <v>159</v>
      </c>
      <c r="F4" s="5"/>
      <c r="G4" s="5"/>
      <c r="H4" s="5"/>
      <c r="I4" s="5"/>
      <c r="J4" s="5"/>
      <c r="K4" s="41"/>
      <c r="L4" s="5" t="s">
        <v>160</v>
      </c>
      <c r="M4" s="5"/>
    </row>
    <row r="5" s="1" customFormat="1" ht="22.5" customHeight="1" spans="1:13">
      <c r="A5" s="5"/>
      <c r="B5" s="5"/>
      <c r="C5" s="5"/>
      <c r="D5" s="5"/>
      <c r="E5" s="7" t="s">
        <v>68</v>
      </c>
      <c r="F5" s="5" t="s">
        <v>161</v>
      </c>
      <c r="G5" s="5"/>
      <c r="H5" s="5"/>
      <c r="I5" s="5" t="s">
        <v>162</v>
      </c>
      <c r="J5" s="5"/>
      <c r="K5" s="41"/>
      <c r="L5" s="5" t="s">
        <v>163</v>
      </c>
      <c r="M5" s="5" t="s">
        <v>164</v>
      </c>
    </row>
    <row r="6" s="1" customFormat="1" ht="24.75" customHeight="1" spans="1:13">
      <c r="A6" s="5"/>
      <c r="B6" s="5"/>
      <c r="C6" s="5"/>
      <c r="D6" s="5"/>
      <c r="E6" s="40"/>
      <c r="F6" s="5" t="s">
        <v>60</v>
      </c>
      <c r="G6" s="6" t="s">
        <v>165</v>
      </c>
      <c r="H6" s="6" t="s">
        <v>166</v>
      </c>
      <c r="I6" s="6" t="s">
        <v>60</v>
      </c>
      <c r="J6" s="6" t="s">
        <v>165</v>
      </c>
      <c r="K6" s="42" t="s">
        <v>166</v>
      </c>
      <c r="L6" s="5"/>
      <c r="M6" s="5"/>
    </row>
    <row r="7" s="1" customFormat="1" ht="21" customHeight="1" spans="1:13">
      <c r="A7" s="7" t="s">
        <v>66</v>
      </c>
      <c r="B7" s="7" t="s">
        <v>66</v>
      </c>
      <c r="C7" s="7" t="s">
        <v>66</v>
      </c>
      <c r="D7" s="7">
        <v>1</v>
      </c>
      <c r="E7" s="7">
        <v>2</v>
      </c>
      <c r="F7" s="7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16">
        <v>9</v>
      </c>
      <c r="M7" s="16">
        <v>10</v>
      </c>
    </row>
    <row r="8" s="1" customFormat="1" ht="24.75" customHeight="1" spans="1:14">
      <c r="A8" s="9"/>
      <c r="B8" s="9"/>
      <c r="C8" s="9" t="s">
        <v>68</v>
      </c>
      <c r="D8" s="11">
        <v>1745118</v>
      </c>
      <c r="E8" s="13">
        <v>1575118</v>
      </c>
      <c r="F8" s="11">
        <v>1118949</v>
      </c>
      <c r="G8" s="13">
        <v>1118949</v>
      </c>
      <c r="H8" s="10">
        <v>0</v>
      </c>
      <c r="I8" s="11">
        <v>456169</v>
      </c>
      <c r="J8" s="13">
        <v>415087</v>
      </c>
      <c r="K8" s="10">
        <v>41082</v>
      </c>
      <c r="L8" s="10">
        <v>150000</v>
      </c>
      <c r="M8" s="11">
        <v>20000</v>
      </c>
      <c r="N8" s="18"/>
    </row>
    <row r="9" s="1" customFormat="1" ht="24.75" customHeight="1" spans="1:13">
      <c r="A9" s="9"/>
      <c r="B9" s="9"/>
      <c r="C9" s="9" t="s">
        <v>167</v>
      </c>
      <c r="D9" s="11">
        <v>1745118</v>
      </c>
      <c r="E9" s="13">
        <v>1575118</v>
      </c>
      <c r="F9" s="11">
        <v>1118949</v>
      </c>
      <c r="G9" s="13">
        <v>1118949</v>
      </c>
      <c r="H9" s="10">
        <v>0</v>
      </c>
      <c r="I9" s="11">
        <v>456169</v>
      </c>
      <c r="J9" s="13">
        <v>415087</v>
      </c>
      <c r="K9" s="10">
        <v>41082</v>
      </c>
      <c r="L9" s="10">
        <v>150000</v>
      </c>
      <c r="M9" s="11">
        <v>20000</v>
      </c>
    </row>
    <row r="10" s="1" customFormat="1" ht="24.75" customHeight="1" spans="1:13">
      <c r="A10" s="9"/>
      <c r="B10" s="9"/>
      <c r="C10" s="9" t="s">
        <v>168</v>
      </c>
      <c r="D10" s="11">
        <v>1745118</v>
      </c>
      <c r="E10" s="13">
        <v>1575118</v>
      </c>
      <c r="F10" s="11">
        <v>1118949</v>
      </c>
      <c r="G10" s="13">
        <v>1118949</v>
      </c>
      <c r="H10" s="10">
        <v>0</v>
      </c>
      <c r="I10" s="11">
        <v>456169</v>
      </c>
      <c r="J10" s="13">
        <v>415087</v>
      </c>
      <c r="K10" s="10">
        <v>41082</v>
      </c>
      <c r="L10" s="10">
        <v>150000</v>
      </c>
      <c r="M10" s="11">
        <v>20000</v>
      </c>
    </row>
    <row r="11" s="1" customFormat="1" ht="24.75" customHeight="1" spans="1:13">
      <c r="A11" s="9" t="s">
        <v>169</v>
      </c>
      <c r="B11" s="9" t="s">
        <v>170</v>
      </c>
      <c r="C11" s="9" t="s">
        <v>171</v>
      </c>
      <c r="D11" s="11">
        <v>206575</v>
      </c>
      <c r="E11" s="13">
        <v>206575</v>
      </c>
      <c r="F11" s="11">
        <v>0</v>
      </c>
      <c r="G11" s="13">
        <v>0</v>
      </c>
      <c r="H11" s="10">
        <v>0</v>
      </c>
      <c r="I11" s="11">
        <v>206575</v>
      </c>
      <c r="J11" s="13">
        <v>206575</v>
      </c>
      <c r="K11" s="10">
        <v>0</v>
      </c>
      <c r="L11" s="10">
        <v>0</v>
      </c>
      <c r="M11" s="11">
        <v>0</v>
      </c>
    </row>
    <row r="12" s="1" customFormat="1" ht="24.75" customHeight="1" spans="1:13">
      <c r="A12" s="9" t="s">
        <v>172</v>
      </c>
      <c r="B12" s="9" t="s">
        <v>173</v>
      </c>
      <c r="C12" s="9" t="s">
        <v>171</v>
      </c>
      <c r="D12" s="11">
        <v>208512</v>
      </c>
      <c r="E12" s="13">
        <v>208512</v>
      </c>
      <c r="F12" s="11">
        <v>0</v>
      </c>
      <c r="G12" s="13">
        <v>0</v>
      </c>
      <c r="H12" s="10">
        <v>0</v>
      </c>
      <c r="I12" s="11">
        <v>208512</v>
      </c>
      <c r="J12" s="13">
        <v>208512</v>
      </c>
      <c r="K12" s="10">
        <v>0</v>
      </c>
      <c r="L12" s="10">
        <v>0</v>
      </c>
      <c r="M12" s="11">
        <v>0</v>
      </c>
    </row>
    <row r="13" s="1" customFormat="1" ht="24.75" customHeight="1" spans="1:13">
      <c r="A13" s="9" t="s">
        <v>174</v>
      </c>
      <c r="B13" s="9" t="s">
        <v>175</v>
      </c>
      <c r="C13" s="9" t="s">
        <v>171</v>
      </c>
      <c r="D13" s="11">
        <v>1330031</v>
      </c>
      <c r="E13" s="13">
        <v>1160031</v>
      </c>
      <c r="F13" s="11">
        <v>1118949</v>
      </c>
      <c r="G13" s="13">
        <v>1118949</v>
      </c>
      <c r="H13" s="10">
        <v>0</v>
      </c>
      <c r="I13" s="11">
        <v>41082</v>
      </c>
      <c r="J13" s="13">
        <v>0</v>
      </c>
      <c r="K13" s="10">
        <v>41082</v>
      </c>
      <c r="L13" s="10">
        <v>150000</v>
      </c>
      <c r="M13" s="11">
        <v>20000</v>
      </c>
    </row>
  </sheetData>
  <mergeCells count="11">
    <mergeCell ref="E4:K4"/>
    <mergeCell ref="L4:M4"/>
    <mergeCell ref="F5:H5"/>
    <mergeCell ref="I5:K5"/>
    <mergeCell ref="A4:A6"/>
    <mergeCell ref="B4:B6"/>
    <mergeCell ref="C4:C6"/>
    <mergeCell ref="D4:D6"/>
    <mergeCell ref="E5:E6"/>
    <mergeCell ref="L5:L6"/>
    <mergeCell ref="M5:M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5"/>
  <sheetViews>
    <sheetView workbookViewId="0">
      <selection activeCell="A1" sqref="$A1:$XFD1048576"/>
    </sheetView>
  </sheetViews>
  <sheetFormatPr defaultColWidth="9" defaultRowHeight="13.5" outlineLevelCol="7"/>
  <cols>
    <col min="1" max="1" width="6.88333333333333" style="19"/>
    <col min="2" max="2" width="26.8833333333333" style="19" customWidth="1"/>
    <col min="3" max="3" width="17.8833333333333" style="19" customWidth="1"/>
    <col min="4" max="6" width="16.5" style="19" customWidth="1"/>
    <col min="7" max="7" width="15.8833333333333" style="19" customWidth="1"/>
    <col min="8" max="8" width="16.8833333333333" style="19" customWidth="1"/>
    <col min="9" max="16384" width="9" style="19"/>
  </cols>
  <sheetData>
    <row r="1" s="19" customFormat="1" customHeight="1" spans="8:8">
      <c r="H1" s="20" t="s">
        <v>176</v>
      </c>
    </row>
    <row r="2" s="19" customFormat="1" ht="26.25" customHeight="1" spans="2:8">
      <c r="B2" s="21" t="s">
        <v>177</v>
      </c>
      <c r="C2" s="21"/>
      <c r="D2" s="21"/>
      <c r="E2" s="21"/>
      <c r="F2" s="21"/>
      <c r="G2" s="21"/>
      <c r="H2" s="21"/>
    </row>
    <row r="3" s="19" customFormat="1" ht="15" customHeight="1" spans="2:8">
      <c r="B3" s="3" t="s">
        <v>1</v>
      </c>
      <c r="H3" s="20" t="s">
        <v>109</v>
      </c>
    </row>
    <row r="4" s="19" customFormat="1" ht="21" customHeight="1" spans="2:8">
      <c r="B4" s="22" t="s">
        <v>178</v>
      </c>
      <c r="C4" s="23" t="s">
        <v>179</v>
      </c>
      <c r="D4" s="24"/>
      <c r="E4" s="25"/>
      <c r="F4" s="26" t="s">
        <v>180</v>
      </c>
      <c r="G4" s="27"/>
      <c r="H4" s="28"/>
    </row>
    <row r="5" s="19" customFormat="1" ht="30" customHeight="1" spans="2:8">
      <c r="B5" s="29"/>
      <c r="C5" s="30" t="s">
        <v>181</v>
      </c>
      <c r="D5" s="30" t="s">
        <v>182</v>
      </c>
      <c r="E5" s="30" t="s">
        <v>183</v>
      </c>
      <c r="F5" s="30" t="s">
        <v>181</v>
      </c>
      <c r="G5" s="30" t="s">
        <v>182</v>
      </c>
      <c r="H5" s="30" t="s">
        <v>183</v>
      </c>
    </row>
    <row r="6" s="19" customFormat="1" ht="24" customHeight="1" spans="2:8">
      <c r="B6" s="30" t="s">
        <v>184</v>
      </c>
      <c r="C6" s="30">
        <v>1</v>
      </c>
      <c r="D6" s="30">
        <v>2</v>
      </c>
      <c r="E6" s="30">
        <v>3</v>
      </c>
      <c r="F6" s="30">
        <v>4</v>
      </c>
      <c r="G6" s="30">
        <v>5</v>
      </c>
      <c r="H6" s="30">
        <v>6</v>
      </c>
    </row>
    <row r="7" s="19" customFormat="1" ht="31.5" customHeight="1" spans="2:8">
      <c r="B7" s="31" t="s">
        <v>185</v>
      </c>
      <c r="C7" s="32">
        <f t="shared" ref="C7:G7" si="0">C8+C14+C15</f>
        <v>72000</v>
      </c>
      <c r="D7" s="32">
        <f t="shared" si="0"/>
        <v>72000</v>
      </c>
      <c r="E7" s="33">
        <f t="shared" ref="E7:E15" si="1">IF(ISERROR((D7-C7)/C7),"",(D7-C7)/C7)</f>
        <v>0</v>
      </c>
      <c r="F7" s="32">
        <f t="shared" si="0"/>
        <v>72000</v>
      </c>
      <c r="G7" s="32">
        <f t="shared" si="0"/>
        <v>72000</v>
      </c>
      <c r="H7" s="33">
        <f t="shared" ref="H7:H15" si="2">IF(ISERROR((G7-F7)/F7),"",(G7-F7)/F7)</f>
        <v>0</v>
      </c>
    </row>
    <row r="8" s="19" customFormat="1" ht="35.1" customHeight="1" spans="2:8">
      <c r="B8" s="34" t="s">
        <v>186</v>
      </c>
      <c r="C8" s="32">
        <f t="shared" ref="C8:G8" si="3">C9+C10+C11</f>
        <v>72000</v>
      </c>
      <c r="D8" s="32">
        <f t="shared" si="3"/>
        <v>72000</v>
      </c>
      <c r="E8" s="33">
        <f t="shared" si="1"/>
        <v>0</v>
      </c>
      <c r="F8" s="32">
        <f t="shared" si="3"/>
        <v>72000</v>
      </c>
      <c r="G8" s="32">
        <f t="shared" si="3"/>
        <v>72000</v>
      </c>
      <c r="H8" s="33">
        <f t="shared" si="2"/>
        <v>0</v>
      </c>
    </row>
    <row r="9" s="19" customFormat="1" ht="35.1" customHeight="1" spans="2:8">
      <c r="B9" s="35" t="s">
        <v>187</v>
      </c>
      <c r="C9" s="36"/>
      <c r="D9" s="36"/>
      <c r="E9" s="37" t="str">
        <f t="shared" si="1"/>
        <v/>
      </c>
      <c r="F9" s="36"/>
      <c r="G9" s="36"/>
      <c r="H9" s="37" t="str">
        <f t="shared" si="2"/>
        <v/>
      </c>
    </row>
    <row r="10" s="19" customFormat="1" ht="35.1" customHeight="1" spans="2:8">
      <c r="B10" s="35" t="s">
        <v>188</v>
      </c>
      <c r="C10" s="36">
        <v>72000</v>
      </c>
      <c r="D10" s="36">
        <v>72000</v>
      </c>
      <c r="E10" s="37">
        <f t="shared" si="1"/>
        <v>0</v>
      </c>
      <c r="F10" s="36">
        <v>72000</v>
      </c>
      <c r="G10" s="36">
        <v>72000</v>
      </c>
      <c r="H10" s="37">
        <f t="shared" si="2"/>
        <v>0</v>
      </c>
    </row>
    <row r="11" s="19" customFormat="1" ht="35.1" customHeight="1" spans="2:8">
      <c r="B11" s="35" t="s">
        <v>189</v>
      </c>
      <c r="C11" s="36">
        <f t="shared" ref="C11:G11" si="4">C12+C13</f>
        <v>0</v>
      </c>
      <c r="D11" s="36">
        <f t="shared" si="4"/>
        <v>0</v>
      </c>
      <c r="E11" s="37" t="str">
        <f t="shared" si="1"/>
        <v/>
      </c>
      <c r="F11" s="36">
        <f t="shared" si="4"/>
        <v>0</v>
      </c>
      <c r="G11" s="36">
        <f t="shared" si="4"/>
        <v>0</v>
      </c>
      <c r="H11" s="37" t="str">
        <f t="shared" si="2"/>
        <v/>
      </c>
    </row>
    <row r="12" s="19" customFormat="1" ht="35.1" customHeight="1" spans="2:8">
      <c r="B12" s="38" t="s">
        <v>190</v>
      </c>
      <c r="C12" s="36"/>
      <c r="D12" s="36"/>
      <c r="E12" s="37" t="str">
        <f t="shared" si="1"/>
        <v/>
      </c>
      <c r="F12" s="36"/>
      <c r="G12" s="36"/>
      <c r="H12" s="37" t="str">
        <f t="shared" si="2"/>
        <v/>
      </c>
    </row>
    <row r="13" s="19" customFormat="1" ht="35.1" customHeight="1" spans="2:8">
      <c r="B13" s="38" t="s">
        <v>191</v>
      </c>
      <c r="C13" s="36"/>
      <c r="D13" s="36"/>
      <c r="E13" s="37" t="str">
        <f t="shared" si="1"/>
        <v/>
      </c>
      <c r="F13" s="36"/>
      <c r="G13" s="36"/>
      <c r="H13" s="37" t="str">
        <f t="shared" si="2"/>
        <v/>
      </c>
    </row>
    <row r="14" s="19" customFormat="1" ht="35.1" customHeight="1" spans="2:8">
      <c r="B14" s="35" t="s">
        <v>192</v>
      </c>
      <c r="C14" s="36"/>
      <c r="D14" s="36"/>
      <c r="E14" s="37" t="str">
        <f t="shared" si="1"/>
        <v/>
      </c>
      <c r="F14" s="36"/>
      <c r="G14" s="36"/>
      <c r="H14" s="39" t="str">
        <f t="shared" si="2"/>
        <v/>
      </c>
    </row>
    <row r="15" s="19" customFormat="1" ht="41.25" customHeight="1" spans="2:8">
      <c r="B15" s="35" t="s">
        <v>193</v>
      </c>
      <c r="C15" s="36"/>
      <c r="D15" s="36"/>
      <c r="E15" s="37" t="str">
        <f t="shared" si="1"/>
        <v/>
      </c>
      <c r="F15" s="36"/>
      <c r="G15" s="36"/>
      <c r="H15" s="39" t="str">
        <f t="shared" si="2"/>
        <v/>
      </c>
    </row>
  </sheetData>
  <mergeCells count="4">
    <mergeCell ref="B2:H2"/>
    <mergeCell ref="C4:E4"/>
    <mergeCell ref="F4:H4"/>
    <mergeCell ref="B4:B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R8"/>
  <sheetViews>
    <sheetView workbookViewId="0">
      <selection activeCell="B22" sqref="B22"/>
    </sheetView>
  </sheetViews>
  <sheetFormatPr defaultColWidth="6.875" defaultRowHeight="12.75" customHeight="1" outlineLevelRow="7"/>
  <cols>
    <col min="1" max="1" width="8.875" style="1" customWidth="1"/>
    <col min="2" max="2" width="13.75" style="1" customWidth="1"/>
    <col min="3" max="3" width="11.375" style="1" customWidth="1"/>
    <col min="4" max="4" width="11.875" style="1" customWidth="1"/>
    <col min="5" max="13" width="9.125" style="1" customWidth="1"/>
    <col min="14" max="17" width="11.875" style="1" customWidth="1"/>
    <col min="18" max="16384" width="6.875" style="1"/>
  </cols>
  <sheetData>
    <row r="2" s="1" customFormat="1" ht="35.25" customHeight="1" spans="1:17">
      <c r="A2" s="2" t="s">
        <v>194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="1" customFormat="1" ht="18.75" customHeight="1" spans="1:17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7" t="s">
        <v>2</v>
      </c>
    </row>
    <row r="4" s="1" customFormat="1" ht="24.75" customHeight="1" spans="1:17">
      <c r="A4" s="5" t="s">
        <v>157</v>
      </c>
      <c r="B4" s="5" t="s">
        <v>59</v>
      </c>
      <c r="C4" s="5" t="s">
        <v>93</v>
      </c>
      <c r="D4" s="5" t="s">
        <v>158</v>
      </c>
      <c r="E4" s="5" t="s">
        <v>159</v>
      </c>
      <c r="F4" s="5"/>
      <c r="G4" s="5"/>
      <c r="H4" s="5"/>
      <c r="I4" s="5"/>
      <c r="J4" s="5"/>
      <c r="K4" s="5"/>
      <c r="L4" s="5" t="s">
        <v>160</v>
      </c>
      <c r="M4" s="5"/>
      <c r="N4" s="14" t="s">
        <v>96</v>
      </c>
      <c r="O4" s="15" t="s">
        <v>97</v>
      </c>
      <c r="P4" s="15" t="s">
        <v>98</v>
      </c>
      <c r="Q4" s="15" t="s">
        <v>99</v>
      </c>
    </row>
    <row r="5" s="1" customFormat="1" ht="24.75" customHeight="1" spans="1:17">
      <c r="A5" s="5"/>
      <c r="B5" s="5"/>
      <c r="C5" s="5"/>
      <c r="D5" s="5"/>
      <c r="E5" s="5" t="s">
        <v>68</v>
      </c>
      <c r="F5" s="5" t="s">
        <v>161</v>
      </c>
      <c r="G5" s="5"/>
      <c r="H5" s="5"/>
      <c r="I5" s="5" t="s">
        <v>162</v>
      </c>
      <c r="J5" s="5"/>
      <c r="K5" s="5"/>
      <c r="L5" s="5" t="s">
        <v>163</v>
      </c>
      <c r="M5" s="5" t="s">
        <v>164</v>
      </c>
      <c r="N5" s="14"/>
      <c r="O5" s="15"/>
      <c r="P5" s="15"/>
      <c r="Q5" s="15"/>
    </row>
    <row r="6" s="1" customFormat="1" ht="21.75" customHeight="1" spans="1:17">
      <c r="A6" s="5"/>
      <c r="B6" s="5"/>
      <c r="C6" s="5"/>
      <c r="D6" s="5"/>
      <c r="E6" s="5"/>
      <c r="F6" s="5" t="s">
        <v>60</v>
      </c>
      <c r="G6" s="6" t="s">
        <v>165</v>
      </c>
      <c r="H6" s="6" t="s">
        <v>166</v>
      </c>
      <c r="I6" s="6" t="s">
        <v>60</v>
      </c>
      <c r="J6" s="6" t="s">
        <v>165</v>
      </c>
      <c r="K6" s="6" t="s">
        <v>166</v>
      </c>
      <c r="L6" s="5"/>
      <c r="M6" s="5"/>
      <c r="N6" s="14"/>
      <c r="O6" s="15"/>
      <c r="P6" s="15"/>
      <c r="Q6" s="15"/>
    </row>
    <row r="7" s="1" customFormat="1" ht="21" customHeight="1" spans="1:17">
      <c r="A7" s="7" t="s">
        <v>66</v>
      </c>
      <c r="B7" s="7" t="s">
        <v>66</v>
      </c>
      <c r="C7" s="7" t="s">
        <v>66</v>
      </c>
      <c r="D7" s="7">
        <v>1</v>
      </c>
      <c r="E7" s="7">
        <v>2</v>
      </c>
      <c r="F7" s="7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16">
        <v>9</v>
      </c>
      <c r="M7" s="16">
        <v>10</v>
      </c>
      <c r="N7" s="16">
        <v>11</v>
      </c>
      <c r="O7" s="16">
        <v>12</v>
      </c>
      <c r="P7" s="16">
        <v>13</v>
      </c>
      <c r="Q7" s="16">
        <v>14</v>
      </c>
    </row>
    <row r="8" s="1" customFormat="1" ht="24.75" customHeight="1" spans="1:18">
      <c r="A8" s="9"/>
      <c r="B8" s="9"/>
      <c r="C8" s="9"/>
      <c r="D8" s="10"/>
      <c r="E8" s="11"/>
      <c r="F8" s="12"/>
      <c r="G8" s="13"/>
      <c r="H8" s="10"/>
      <c r="I8" s="11"/>
      <c r="J8" s="13"/>
      <c r="K8" s="10"/>
      <c r="L8" s="10"/>
      <c r="M8" s="11"/>
      <c r="N8" s="11"/>
      <c r="O8" s="11"/>
      <c r="P8" s="11"/>
      <c r="Q8" s="11"/>
      <c r="R8" s="18"/>
    </row>
  </sheetData>
  <mergeCells count="15">
    <mergeCell ref="E4:K4"/>
    <mergeCell ref="L4:M4"/>
    <mergeCell ref="F5:H5"/>
    <mergeCell ref="I5:K5"/>
    <mergeCell ref="A4:A6"/>
    <mergeCell ref="B4:B6"/>
    <mergeCell ref="C4:C6"/>
    <mergeCell ref="D4:D6"/>
    <mergeCell ref="E5:E6"/>
    <mergeCell ref="L5:L6"/>
    <mergeCell ref="M5:M6"/>
    <mergeCell ref="N4:N6"/>
    <mergeCell ref="O4:O6"/>
    <mergeCell ref="P4:P6"/>
    <mergeCell ref="Q4:Q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1.部门收支总体情况表</vt:lpstr>
      <vt:lpstr>2.部门收入总体情况表</vt:lpstr>
      <vt:lpstr>3.部门支出总体情况表</vt:lpstr>
      <vt:lpstr>4.财政拨款收支情况表</vt:lpstr>
      <vt:lpstr>5.一般公共预算支出表</vt:lpstr>
      <vt:lpstr>6.一般公共预算基本支出表</vt:lpstr>
      <vt:lpstr>7.一般公共预算“三公”经费支出表</vt:lpstr>
      <vt:lpstr>8.政府性基金预算支出情况表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2021-06-03T02:38:36Z</dcterms:created>
  <dcterms:modified xsi:type="dcterms:W3CDTF">2021-06-03T02:44:49Z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