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 activeTab="3"/>
  </bookViews>
  <sheets>
    <sheet name="2020年部门收支总表" sheetId="9" r:id="rId1"/>
    <sheet name="2020年部门收入总表" sheetId="17" r:id="rId2"/>
    <sheet name="2020年部门支出总表" sheetId="13" r:id="rId3"/>
    <sheet name="2020年财政拨款收支总表" sheetId="7" r:id="rId4"/>
    <sheet name="2020年一般公共预算支出明细表" sheetId="10" r:id="rId5"/>
    <sheet name="2020年一般公共预算基本支出（经济科目）" sheetId="18" r:id="rId6"/>
    <sheet name="2020年政府性基金支出明细表" sheetId="12" r:id="rId7"/>
    <sheet name="2020年“三公”经费预算表" sheetId="26" r:id="rId8"/>
    <sheet name="2020年政府经济科目支出明细表" sheetId="28" r:id="rId9"/>
    <sheet name="2020年部门经济科目支出明细表" sheetId="29" r:id="rId10"/>
    <sheet name="2020年项目支出绩效目标表" sheetId="24" r:id="rId11"/>
    <sheet name="2020年整体支出绩效目标表" sheetId="27" r:id="rId12"/>
  </sheets>
  <definedNames>
    <definedName name="_xlnm.Print_Area" localSheetId="7">'2020年“三公”经费预算表'!$A$1:$G$7</definedName>
    <definedName name="_xlnm.Print_Area" localSheetId="1">'2020年部门收入总表'!$A$1:$M$14</definedName>
    <definedName name="_xlnm.Print_Area" localSheetId="0">'2020年部门收支总表'!$A$1:$D$16</definedName>
    <definedName name="_xlnm.Print_Area" localSheetId="2">'2020年部门支出总表'!$A$1:$J$17</definedName>
    <definedName name="_xlnm.Print_Area" localSheetId="3">'2020年财政拨款收支总表'!$A$1:$F$33</definedName>
    <definedName name="_xlnm.Print_Area" localSheetId="10">'2020年项目支出绩效目标表'!$A$1:$AU$15</definedName>
    <definedName name="_xlnm.Print_Area" localSheetId="5">'2020年一般公共预算基本支出（经济科目）'!$A$1:$E$35</definedName>
    <definedName name="_xlnm.Print_Area" localSheetId="4">'2020年一般公共预算支出明细表'!$A$1:$G$17</definedName>
    <definedName name="_xlnm.Print_Area" localSheetId="6">'2020年政府性基金支出明细表'!$A$1:$G$6</definedName>
    <definedName name="_xlnm.Print_Titles" localSheetId="7">'2020年“三公”经费预算表'!$1:$5</definedName>
    <definedName name="_xlnm.Print_Titles" localSheetId="1">'2020年部门收入总表'!$1:$6</definedName>
    <definedName name="_xlnm.Print_Titles" localSheetId="0">'2020年部门收支总表'!$1:$5</definedName>
    <definedName name="_xlnm.Print_Titles" localSheetId="10">'2020年项目支出绩效目标表'!$1:$7</definedName>
    <definedName name="_xlnm.Print_Titles" localSheetId="5">'2020年一般公共预算基本支出（经济科目）'!$1:$5</definedName>
    <definedName name="_xlnm.Print_Titles" localSheetId="4">'2020年一般公共预算支出明细表'!$1:$6</definedName>
    <definedName name="_xlnm.Print_Titles" localSheetId="6">'2020年政府性基金支出明细表'!$1:$6</definedName>
  </definedNames>
  <calcPr calcId="144525"/>
</workbook>
</file>

<file path=xl/calcChain.xml><?xml version="1.0" encoding="utf-8"?>
<calcChain xmlns="http://schemas.openxmlformats.org/spreadsheetml/2006/main">
  <c r="A3" i="29" l="1"/>
  <c r="A4" i="28"/>
  <c r="H15" i="26"/>
  <c r="E15" i="26"/>
  <c r="H14" i="26"/>
  <c r="E14" i="26"/>
  <c r="H13" i="26"/>
  <c r="E13" i="26"/>
  <c r="H12" i="26"/>
  <c r="E12" i="26"/>
  <c r="H11" i="26"/>
  <c r="E11" i="26"/>
  <c r="H10" i="26"/>
  <c r="E10" i="26"/>
  <c r="H9" i="26"/>
  <c r="E9" i="26"/>
  <c r="H8" i="26"/>
  <c r="G8" i="26"/>
  <c r="F8" i="26"/>
  <c r="E8" i="26"/>
  <c r="D8" i="26"/>
  <c r="C8" i="26"/>
  <c r="H7" i="26"/>
  <c r="G7" i="26"/>
  <c r="F7" i="26"/>
  <c r="E7" i="26"/>
  <c r="D7" i="26"/>
  <c r="C7" i="26"/>
  <c r="B3" i="26"/>
  <c r="A3" i="12"/>
  <c r="E67" i="18"/>
  <c r="F50" i="18"/>
  <c r="E50" i="18"/>
  <c r="D50" i="18"/>
  <c r="F22" i="18"/>
  <c r="E22" i="18"/>
  <c r="D22" i="18"/>
  <c r="E8" i="18"/>
  <c r="D8" i="18"/>
  <c r="F7" i="18"/>
  <c r="E7" i="18"/>
  <c r="D7" i="18"/>
  <c r="A4" i="18"/>
  <c r="A3" i="10"/>
  <c r="A3" i="7"/>
  <c r="A3" i="13"/>
  <c r="A3" i="17"/>
  <c r="D16" i="9"/>
  <c r="D12" i="9"/>
</calcChain>
</file>

<file path=xl/sharedStrings.xml><?xml version="1.0" encoding="utf-8"?>
<sst xmlns="http://schemas.openxmlformats.org/spreadsheetml/2006/main" count="707" uniqueCount="407">
  <si>
    <t>2020年部门收支总表</t>
  </si>
  <si>
    <t>单位名称：龙山县档案局</t>
  </si>
  <si>
    <r>
      <rPr>
        <sz val="11"/>
        <color indexed="8"/>
        <rFont val="宋体"/>
        <family val="3"/>
        <charset val="134"/>
      </rP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元</t>
    </r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</si>
  <si>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</si>
  <si>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</si>
  <si>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</si>
  <si>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</si>
  <si>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rPr>
        <sz val="11"/>
        <color indexed="8"/>
        <rFont val="宋体"/>
        <family val="3"/>
        <charset val="134"/>
      </rP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</si>
  <si>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</si>
  <si>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</si>
  <si>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</si>
  <si>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</si>
  <si>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</si>
  <si>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</si>
  <si>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</si>
  <si>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</si>
  <si>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</si>
  <si>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</si>
  <si>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</si>
  <si>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</si>
  <si>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</si>
  <si>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</si>
  <si>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</si>
  <si>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</si>
  <si>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</si>
  <si>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2020年部门收入总表</t>
  </si>
  <si>
    <t>单位：元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</si>
  <si>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</si>
  <si>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</si>
  <si>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</si>
  <si>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</si>
  <si>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</si>
  <si>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family val="3"/>
        <charset val="134"/>
      </rP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</si>
  <si>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</si>
  <si>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</si>
  <si>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</si>
  <si>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</si>
  <si>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</si>
  <si>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</si>
  <si>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</si>
  <si>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family val="3"/>
        <charset val="134"/>
      </rP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</si>
  <si>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</si>
  <si>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201</t>
  </si>
  <si>
    <t>一般公共服务支出</t>
  </si>
  <si>
    <t>26</t>
  </si>
  <si>
    <t xml:space="preserve">  档案事务</t>
  </si>
  <si>
    <t xml:space="preserve">  201</t>
  </si>
  <si>
    <t xml:space="preserve">  26</t>
  </si>
  <si>
    <t>01</t>
  </si>
  <si>
    <t xml:space="preserve">    行政运行（档案事务）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</si>
  <si>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</si>
  <si>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</si>
  <si>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</si>
  <si>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</si>
  <si>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</si>
  <si>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</si>
  <si>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</si>
  <si>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</si>
  <si>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</si>
  <si>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</si>
  <si>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</si>
  <si>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</si>
  <si>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</si>
  <si>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</si>
  <si>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</si>
  <si>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</si>
  <si>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</si>
  <si>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</si>
  <si>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2020年部门支出总表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</si>
  <si>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</si>
  <si>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</si>
  <si>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</si>
  <si>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</si>
  <si>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</si>
  <si>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</si>
  <si>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</si>
  <si>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档案事务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</si>
  <si>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行政运行（档案事务）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</si>
  <si>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行政事业单位养老支出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</si>
  <si>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机关事业单位基本养老保险缴费支出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</si>
  <si>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其他社会保障和就业支出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</si>
  <si>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其他社会保障和就业支出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</si>
  <si>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family val="3"/>
        <charset val="134"/>
      </rPr>
      <t>行政事业单位医疗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</si>
  <si>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行政单位医疗</t>
    </r>
  </si>
  <si>
    <t>2020年财政拨款收支总表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</si>
  <si>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</si>
  <si>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</si>
  <si>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</si>
  <si>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</si>
  <si>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</si>
  <si>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</si>
  <si>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</si>
  <si>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</si>
  <si>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</si>
  <si>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</si>
  <si>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</si>
  <si>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</si>
  <si>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</si>
  <si>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</si>
  <si>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</si>
  <si>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</si>
  <si>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</si>
  <si>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</si>
  <si>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</si>
  <si>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</si>
  <si>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</si>
  <si>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</si>
  <si>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</si>
  <si>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</si>
  <si>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</si>
  <si>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</si>
  <si>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</si>
  <si>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</si>
  <si>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</si>
  <si>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</si>
  <si>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、其他支出</t>
    </r>
  </si>
  <si>
    <t>二、结转下年</t>
  </si>
  <si>
    <t>收 入 总 计</t>
  </si>
  <si>
    <t>支 出 总 计</t>
  </si>
  <si>
    <t>2020年一般公共预算支出明细表</t>
  </si>
  <si>
    <t xml:space="preserve"> 功能科目</t>
  </si>
  <si>
    <t>2020年一般公共预算基本支出表</t>
  </si>
  <si>
    <t>部门经济科目</t>
  </si>
  <si>
    <t>部门经济科目名称</t>
  </si>
  <si>
    <t>总计</t>
  </si>
  <si>
    <t>人员经费</t>
  </si>
  <si>
    <t>公用经费</t>
  </si>
  <si>
    <t>301</t>
  </si>
  <si>
    <t>工资福利支出</t>
  </si>
  <si>
    <t xml:space="preserve"> 基本工资</t>
  </si>
  <si>
    <t>02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</si>
  <si>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</si>
  <si>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</si>
  <si>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</si>
  <si>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</si>
  <si>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</si>
  <si>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</si>
  <si>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</si>
  <si>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</si>
  <si>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</si>
  <si>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</si>
  <si>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</si>
  <si>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</si>
  <si>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</si>
  <si>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</si>
  <si>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</si>
  <si>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</si>
  <si>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</si>
  <si>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</si>
  <si>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</si>
  <si>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</si>
  <si>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</si>
  <si>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</si>
  <si>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</si>
  <si>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</si>
  <si>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</si>
  <si>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</si>
  <si>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</si>
  <si>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</si>
  <si>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</si>
  <si>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</si>
  <si>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</si>
  <si>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</si>
  <si>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</si>
  <si>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</si>
  <si>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</si>
  <si>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</si>
  <si>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</si>
  <si>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</si>
  <si>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</si>
  <si>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</si>
  <si>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</si>
  <si>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</si>
  <si>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</si>
  <si>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</si>
  <si>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</si>
  <si>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</si>
  <si>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</si>
  <si>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</si>
  <si>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</si>
  <si>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</si>
  <si>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</si>
  <si>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</si>
  <si>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</si>
  <si>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</si>
  <si>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</si>
  <si>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</si>
  <si>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</si>
  <si>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</si>
  <si>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</si>
  <si>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</si>
  <si>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</si>
  <si>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</si>
  <si>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</si>
  <si>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</si>
  <si>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</si>
  <si>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</si>
  <si>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</si>
  <si>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</si>
  <si>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</si>
  <si>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</si>
  <si>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</si>
  <si>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</si>
  <si>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</si>
  <si>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</si>
  <si>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</si>
  <si>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</si>
  <si>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</si>
  <si>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</si>
  <si>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</si>
  <si>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</si>
  <si>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</si>
  <si>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</si>
  <si>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</si>
  <si>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</si>
  <si>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</si>
  <si>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</si>
  <si>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</si>
  <si>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</si>
  <si>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</si>
  <si>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</si>
  <si>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</si>
  <si>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</si>
  <si>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</si>
  <si>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</si>
  <si>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</si>
  <si>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</si>
  <si>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</si>
  <si>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</si>
  <si>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</si>
  <si>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</si>
  <si>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</si>
  <si>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2020年政府性基金支出明细表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</si>
  <si>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</si>
  <si>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</si>
  <si>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</si>
  <si>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</si>
  <si>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</si>
  <si>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2019年预算数</t>
  </si>
  <si>
    <t>2020年预算数</t>
  </si>
  <si>
    <t>2020年比2019年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</si>
  <si>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</si>
  <si>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</si>
  <si>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</si>
  <si>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</si>
  <si>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</si>
  <si>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</si>
  <si>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</si>
  <si>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</si>
  <si>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</si>
  <si>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</si>
  <si>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2020年政府经济科目支出明细表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</si>
  <si>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</si>
  <si>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</si>
  <si>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</si>
  <si>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</si>
  <si>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</si>
  <si>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</si>
  <si>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</si>
  <si>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</si>
  <si>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</si>
  <si>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502</t>
  </si>
  <si>
    <t>机关商品和服务支出</t>
  </si>
  <si>
    <t xml:space="preserve">  502</t>
  </si>
  <si>
    <t>50201</t>
  </si>
  <si>
    <t xml:space="preserve">  办公经费</t>
  </si>
  <si>
    <t>50202</t>
  </si>
  <si>
    <t xml:space="preserve">  会议费</t>
  </si>
  <si>
    <t>50205</t>
  </si>
  <si>
    <t xml:space="preserve">  委托业务费</t>
  </si>
  <si>
    <t>50206</t>
  </si>
  <si>
    <t xml:space="preserve">  公务接待费</t>
  </si>
  <si>
    <t>50299</t>
  </si>
  <si>
    <t xml:space="preserve">  其他商品和服务支出</t>
  </si>
  <si>
    <t>503</t>
  </si>
  <si>
    <t>机关资本性支出（一）</t>
  </si>
  <si>
    <t xml:space="preserve">  503</t>
  </si>
  <si>
    <t>50306</t>
  </si>
  <si>
    <t xml:space="preserve">  设备购置</t>
  </si>
  <si>
    <t>509</t>
  </si>
  <si>
    <t xml:space="preserve">  509</t>
  </si>
  <si>
    <t>50901</t>
  </si>
  <si>
    <t xml:space="preserve">  社会福利和救助</t>
  </si>
  <si>
    <t>2020年部门经济科目支出明细表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</si>
  <si>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</si>
  <si>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</si>
  <si>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</si>
  <si>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</si>
  <si>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</si>
  <si>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</si>
  <si>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</si>
  <si>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</si>
  <si>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</si>
  <si>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</si>
  <si>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</si>
  <si>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劳务费</t>
  </si>
  <si>
    <t xml:space="preserve">  其他交通费用</t>
  </si>
  <si>
    <t xml:space="preserve">  生活补助</t>
  </si>
  <si>
    <t xml:space="preserve">  办公设备购置</t>
  </si>
  <si>
    <t>2020年度项目支出绩效目标申报表</t>
  </si>
  <si>
    <t>单位名称：</t>
  </si>
  <si>
    <t>龙山县档案局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</si>
  <si>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</si>
  <si>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</si>
  <si>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</si>
  <si>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</si>
  <si>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</si>
  <si>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</si>
  <si>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</si>
  <si>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</si>
  <si>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</si>
  <si>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</si>
  <si>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</si>
  <si>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</si>
  <si>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</si>
  <si>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</si>
  <si>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</si>
  <si>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</si>
  <si>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</si>
  <si>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</si>
  <si>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</si>
  <si>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</si>
  <si>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</si>
  <si>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</si>
  <si>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</si>
  <si>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</si>
  <si>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</si>
  <si>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</si>
  <si>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</si>
  <si>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</si>
  <si>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</si>
  <si>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</si>
  <si>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</si>
  <si>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</si>
  <si>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</si>
  <si>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</si>
  <si>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</si>
  <si>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</si>
  <si>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</si>
  <si>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</si>
  <si>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</si>
  <si>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</si>
  <si>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</si>
  <si>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</si>
  <si>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</si>
  <si>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</si>
  <si>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</si>
  <si>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</si>
  <si>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</si>
  <si>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</si>
  <si>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</si>
  <si>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</si>
  <si>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</si>
  <si>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</si>
  <si>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</si>
  <si>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</si>
  <si>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</si>
  <si>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</si>
  <si>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</si>
  <si>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</si>
  <si>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</si>
  <si>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</si>
  <si>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</si>
  <si>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</si>
  <si>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</si>
  <si>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</si>
  <si>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</si>
  <si>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</si>
  <si>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</si>
  <si>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/>
  </si>
  <si>
    <t>县档案局</t>
  </si>
  <si>
    <t>2020</t>
  </si>
  <si>
    <t>龙财预[2020]1号</t>
  </si>
  <si>
    <t>部门预算项目</t>
  </si>
  <si>
    <t>县档案馆</t>
  </si>
  <si>
    <t>向德鑫</t>
  </si>
  <si>
    <t>0743-6223405</t>
  </si>
  <si>
    <t>县财政拨款</t>
  </si>
  <si>
    <t>租车费</t>
  </si>
  <si>
    <t>档案保管保护管理工作</t>
  </si>
  <si>
    <t>完成全县档案保管工作</t>
  </si>
  <si>
    <t>按月、季推行各项工作计划</t>
  </si>
  <si>
    <t>档案保管保护专项业务</t>
  </si>
  <si>
    <t>2020.1</t>
  </si>
  <si>
    <t>2020.12</t>
  </si>
  <si>
    <t>财务财产管理办法</t>
  </si>
  <si>
    <t>严格执行国家财经法律法规和内部财务财产管理制度。控制和规范管理经费支出。增强经费预算刚性。提高资金使用效益。</t>
  </si>
  <si>
    <t>12月</t>
  </si>
  <si>
    <t>档案保管保护工作综合排名</t>
  </si>
  <si>
    <t>优秀</t>
  </si>
  <si>
    <t>为2021年预算安排提供参考</t>
  </si>
  <si>
    <t>2020年年底前</t>
  </si>
  <si>
    <t>项目经费不高于上年</t>
  </si>
  <si>
    <t>95%</t>
  </si>
  <si>
    <t>按照工作流程有序推进档案保管保护相关工作</t>
  </si>
  <si>
    <t>加强对档案管理部门的满意度</t>
  </si>
  <si>
    <t>负责对全县档案事业实行宏观管理，进行行政执法检查与监督，对县直单位和各乡镇的档案业务工作进行指导、检查和监督；指导全县档案信息资源开发利用和服务工作，推进信息网络建设；接收、保管县直机关、团体、企业、事业单位和其他组织及乡镇移交进馆的档案资料，并承担档案馆馆藏档案资料的整理、鉴定、编研、编目、着录、缩微、统计、利用等业务工作。</t>
  </si>
  <si>
    <t>档案保护工作经费</t>
  </si>
  <si>
    <t>为完成档案保管保护工作</t>
  </si>
  <si>
    <t>2020年整体支出绩效目标表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</si>
  <si>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</si>
  <si>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</si>
  <si>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</si>
  <si>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</si>
  <si>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</si>
  <si>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</si>
  <si>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其他收入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</si>
</sst>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0_ "/>
    <numFmt numFmtId="179" formatCode="#,##0.00_ "/>
    <numFmt numFmtId="180" formatCode="#,##0.00_ ;[Red]\-#,##0.00\ "/>
    <numFmt numFmtId="181" formatCode="0.00_);[Red]\(0.00\)"/>
    <numFmt numFmtId="182" formatCode="* #,##0.00;* \-#,##0.00;* &quot;&quot;??;@"/>
  </numFmts>
  <fonts count="18">
    <font>
      <sz val="12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等线"/>
      <family val="3"/>
      <charset val="134"/>
    </font>
    <font>
      <b/>
      <sz val="20"/>
      <color indexed="8"/>
      <name val="等线"/>
      <family val="3"/>
      <charset val="134"/>
    </font>
    <font>
      <sz val="9"/>
      <name val="宋体"/>
      <family val="3"/>
      <charset val="134"/>
    </font>
    <font>
      <sz val="9"/>
      <color indexed="8"/>
      <name val="等线"/>
      <family val="3"/>
      <charset val="134"/>
    </font>
    <font>
      <sz val="11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/>
  </cellStyleXfs>
  <cellXfs count="2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178" fontId="3" fillId="0" borderId="7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0" fontId="4" fillId="0" borderId="0" xfId="8">
      <alignment vertical="center"/>
    </xf>
    <xf numFmtId="0" fontId="5" fillId="0" borderId="0" xfId="8" applyFont="1" applyAlignment="1">
      <alignment vertical="center"/>
    </xf>
    <xf numFmtId="0" fontId="4" fillId="0" borderId="0" xfId="8" applyFill="1">
      <alignment vertical="center"/>
    </xf>
    <xf numFmtId="0" fontId="4" fillId="0" borderId="0" xfId="8" applyFont="1" applyFill="1" applyAlignment="1">
      <alignment horizontal="center" vertical="center"/>
    </xf>
    <xf numFmtId="0" fontId="5" fillId="0" borderId="0" xfId="8" applyFont="1" applyAlignment="1">
      <alignment horizontal="center" vertical="center"/>
    </xf>
    <xf numFmtId="49" fontId="4" fillId="0" borderId="2" xfId="8" applyNumberFormat="1" applyFill="1" applyBorder="1">
      <alignment vertical="center"/>
    </xf>
    <xf numFmtId="49" fontId="4" fillId="0" borderId="2" xfId="8" applyNumberFormat="1" applyFill="1" applyBorder="1" applyAlignment="1">
      <alignment vertical="center" wrapText="1"/>
    </xf>
    <xf numFmtId="4" fontId="4" fillId="0" borderId="2" xfId="8" applyNumberFormat="1" applyFill="1" applyBorder="1" applyAlignment="1">
      <alignment vertical="center" wrapText="1"/>
    </xf>
    <xf numFmtId="0" fontId="4" fillId="0" borderId="7" xfId="8" applyBorder="1" applyAlignment="1">
      <alignment horizontal="center" vertical="center" wrapText="1"/>
    </xf>
    <xf numFmtId="0" fontId="4" fillId="0" borderId="13" xfId="8" applyBorder="1" applyAlignment="1">
      <alignment vertical="center" wrapText="1"/>
    </xf>
    <xf numFmtId="0" fontId="4" fillId="0" borderId="14" xfId="8" applyBorder="1" applyAlignment="1">
      <alignment vertical="center" wrapText="1"/>
    </xf>
    <xf numFmtId="0" fontId="7" fillId="0" borderId="0" xfId="8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left" vertical="center"/>
    </xf>
    <xf numFmtId="179" fontId="10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79" fontId="1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0" fillId="0" borderId="0" xfId="0" applyAlignment="1"/>
    <xf numFmtId="0" fontId="11" fillId="0" borderId="0" xfId="0" applyFont="1" applyAlignment="1">
      <alignment horizontal="right"/>
    </xf>
    <xf numFmtId="0" fontId="12" fillId="0" borderId="0" xfId="11" applyFont="1" applyFill="1"/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179" fontId="11" fillId="0" borderId="7" xfId="0" applyNumberFormat="1" applyFont="1" applyFill="1" applyBorder="1" applyAlignment="1">
      <alignment horizontal="right" vertical="center"/>
    </xf>
    <xf numFmtId="10" fontId="11" fillId="0" borderId="7" xfId="0" applyNumberFormat="1" applyFont="1" applyFill="1" applyBorder="1" applyAlignment="1">
      <alignment horizontal="right" vertical="center"/>
    </xf>
    <xf numFmtId="180" fontId="11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 applyProtection="1">
      <alignment vertical="center" wrapText="1"/>
    </xf>
    <xf numFmtId="179" fontId="11" fillId="0" borderId="7" xfId="0" applyNumberFormat="1" applyFont="1" applyFill="1" applyBorder="1" applyAlignment="1" applyProtection="1">
      <alignment horizontal="right" vertical="center" wrapText="1"/>
    </xf>
    <xf numFmtId="10" fontId="11" fillId="0" borderId="7" xfId="0" applyNumberFormat="1" applyFont="1" applyFill="1" applyBorder="1" applyAlignment="1" applyProtection="1">
      <alignment horizontal="right" vertical="center" wrapText="1"/>
    </xf>
    <xf numFmtId="180" fontId="11" fillId="0" borderId="7" xfId="0" applyNumberFormat="1" applyFont="1" applyFill="1" applyBorder="1" applyAlignment="1" applyProtection="1">
      <alignment horizontal="right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10" fontId="13" fillId="0" borderId="7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18">
      <alignment vertical="center"/>
    </xf>
    <xf numFmtId="0" fontId="2" fillId="0" borderId="0" xfId="18" applyAlignment="1">
      <alignment horizontal="right" vertical="center"/>
    </xf>
    <xf numFmtId="0" fontId="2" fillId="0" borderId="7" xfId="18" applyBorder="1" applyAlignment="1">
      <alignment horizontal="center" vertical="center"/>
    </xf>
    <xf numFmtId="0" fontId="2" fillId="0" borderId="7" xfId="18" applyBorder="1">
      <alignment vertical="center"/>
    </xf>
    <xf numFmtId="49" fontId="0" fillId="0" borderId="7" xfId="0" applyNumberFormat="1" applyFill="1" applyBorder="1">
      <alignment vertical="center"/>
    </xf>
    <xf numFmtId="0" fontId="0" fillId="0" borderId="7" xfId="0" applyNumberFormat="1" applyFill="1" applyBorder="1" applyAlignment="1">
      <alignment vertical="center" wrapText="1"/>
    </xf>
    <xf numFmtId="181" fontId="0" fillId="0" borderId="7" xfId="0" applyNumberFormat="1" applyFill="1" applyBorder="1" applyAlignment="1">
      <alignment horizontal="right"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center" vertical="center" wrapText="1"/>
    </xf>
    <xf numFmtId="4" fontId="11" fillId="0" borderId="7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vertical="center" wrapText="1"/>
    </xf>
    <xf numFmtId="179" fontId="14" fillId="0" borderId="2" xfId="0" applyNumberFormat="1" applyFont="1" applyFill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49" fontId="0" fillId="0" borderId="0" xfId="0" applyNumberFormat="1" applyFill="1">
      <alignment vertical="center"/>
    </xf>
    <xf numFmtId="49" fontId="2" fillId="0" borderId="7" xfId="18" applyNumberFormat="1" applyFill="1" applyBorder="1">
      <alignment vertical="center"/>
    </xf>
    <xf numFmtId="178" fontId="11" fillId="0" borderId="13" xfId="0" applyNumberFormat="1" applyFont="1" applyFill="1" applyBorder="1" applyAlignment="1" applyProtection="1">
      <alignment horizontal="right" vertical="center" wrapText="1"/>
    </xf>
    <xf numFmtId="178" fontId="11" fillId="0" borderId="7" xfId="0" applyNumberFormat="1" applyFont="1" applyFill="1" applyBorder="1" applyAlignment="1" applyProtection="1">
      <alignment horizontal="righ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/>
    </xf>
    <xf numFmtId="0" fontId="11" fillId="0" borderId="0" xfId="20" applyFont="1" applyFill="1">
      <alignment vertical="center"/>
    </xf>
    <xf numFmtId="0" fontId="11" fillId="2" borderId="0" xfId="3" applyNumberFormat="1" applyFont="1" applyFill="1" applyAlignment="1">
      <alignment horizontal="center" vertical="center"/>
    </xf>
    <xf numFmtId="0" fontId="11" fillId="2" borderId="0" xfId="3" applyNumberFormat="1" applyFont="1" applyFill="1" applyAlignment="1">
      <alignment horizontal="left" vertical="center"/>
    </xf>
    <xf numFmtId="0" fontId="11" fillId="2" borderId="0" xfId="3" applyNumberFormat="1" applyFont="1" applyFill="1" applyAlignment="1">
      <alignment horizontal="right" vertical="center"/>
    </xf>
    <xf numFmtId="0" fontId="6" fillId="0" borderId="0" xfId="27" applyFill="1" applyBorder="1" applyAlignment="1">
      <alignment horizontal="left" vertical="center"/>
    </xf>
    <xf numFmtId="0" fontId="6" fillId="0" borderId="0" xfId="27" applyFill="1" applyAlignment="1">
      <alignment horizontal="left" vertical="center"/>
    </xf>
    <xf numFmtId="0" fontId="11" fillId="2" borderId="0" xfId="3" applyNumberFormat="1" applyFont="1" applyFill="1" applyAlignment="1">
      <alignment vertical="center"/>
    </xf>
    <xf numFmtId="0" fontId="11" fillId="0" borderId="7" xfId="3" applyNumberFormat="1" applyFont="1" applyFill="1" applyBorder="1" applyAlignment="1">
      <alignment horizontal="centerContinuous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12" xfId="3" applyNumberFormat="1" applyFont="1" applyFill="1" applyBorder="1" applyAlignment="1">
      <alignment horizontal="center" vertical="center"/>
    </xf>
    <xf numFmtId="49" fontId="6" fillId="0" borderId="13" xfId="27" applyNumberFormat="1" applyFont="1" applyFill="1" applyBorder="1" applyAlignment="1" applyProtection="1">
      <alignment horizontal="center" vertical="center"/>
    </xf>
    <xf numFmtId="0" fontId="11" fillId="0" borderId="13" xfId="27" applyNumberFormat="1" applyFont="1" applyFill="1" applyBorder="1" applyAlignment="1" applyProtection="1">
      <alignment horizontal="left" vertical="center" wrapText="1"/>
    </xf>
    <xf numFmtId="4" fontId="11" fillId="0" borderId="13" xfId="2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182" fontId="11" fillId="2" borderId="0" xfId="3" applyNumberFormat="1" applyFont="1" applyFill="1" applyAlignment="1">
      <alignment horizontal="center" vertical="center"/>
    </xf>
    <xf numFmtId="4" fontId="6" fillId="0" borderId="7" xfId="27" applyNumberFormat="1" applyFont="1" applyFill="1" applyBorder="1" applyAlignment="1" applyProtection="1">
      <alignment horizontal="right" vertical="center"/>
    </xf>
    <xf numFmtId="0" fontId="12" fillId="0" borderId="0" xfId="17" applyFill="1">
      <alignment vertical="center"/>
    </xf>
    <xf numFmtId="0" fontId="12" fillId="0" borderId="0" xfId="17">
      <alignment vertical="center"/>
    </xf>
    <xf numFmtId="0" fontId="15" fillId="0" borderId="0" xfId="11" applyFill="1"/>
    <xf numFmtId="0" fontId="15" fillId="0" borderId="0" xfId="11"/>
    <xf numFmtId="0" fontId="12" fillId="0" borderId="7" xfId="11" applyFont="1" applyBorder="1" applyAlignment="1">
      <alignment horizontal="center"/>
    </xf>
    <xf numFmtId="0" fontId="15" fillId="0" borderId="7" xfId="11" applyFont="1" applyBorder="1" applyAlignment="1">
      <alignment horizontal="center"/>
    </xf>
    <xf numFmtId="0" fontId="15" fillId="0" borderId="7" xfId="11" applyBorder="1" applyAlignment="1">
      <alignment horizontal="center"/>
    </xf>
    <xf numFmtId="49" fontId="12" fillId="0" borderId="7" xfId="11" applyNumberFormat="1" applyFont="1" applyFill="1" applyBorder="1" applyAlignment="1">
      <alignment horizontal="center"/>
    </xf>
    <xf numFmtId="0" fontId="12" fillId="0" borderId="7" xfId="11" applyNumberFormat="1" applyFont="1" applyFill="1" applyBorder="1" applyAlignment="1">
      <alignment horizontal="center"/>
    </xf>
    <xf numFmtId="178" fontId="11" fillId="0" borderId="17" xfId="0" applyNumberFormat="1" applyFont="1" applyFill="1" applyBorder="1" applyAlignment="1" applyProtection="1">
      <alignment horizontal="right" vertical="center" wrapText="1"/>
    </xf>
    <xf numFmtId="178" fontId="11" fillId="0" borderId="14" xfId="0" applyNumberFormat="1" applyFont="1" applyFill="1" applyBorder="1" applyAlignment="1" applyProtection="1">
      <alignment horizontal="right" vertical="center" wrapText="1"/>
    </xf>
    <xf numFmtId="4" fontId="12" fillId="0" borderId="7" xfId="11" applyNumberFormat="1" applyFont="1" applyFill="1" applyBorder="1" applyAlignment="1">
      <alignment horizontal="right"/>
    </xf>
    <xf numFmtId="49" fontId="11" fillId="0" borderId="7" xfId="0" applyNumberFormat="1" applyFont="1" applyFill="1" applyBorder="1" applyAlignment="1" applyProtection="1">
      <alignment horizontal="left" vertical="center"/>
    </xf>
    <xf numFmtId="0" fontId="12" fillId="0" borderId="7" xfId="17" applyBorder="1">
      <alignment vertical="center"/>
    </xf>
    <xf numFmtId="0" fontId="12" fillId="0" borderId="0" xfId="11" applyFont="1"/>
    <xf numFmtId="0" fontId="12" fillId="0" borderId="0" xfId="19" applyFill="1">
      <alignment vertical="center"/>
    </xf>
    <xf numFmtId="0" fontId="12" fillId="0" borderId="0" xfId="19">
      <alignment vertical="center"/>
    </xf>
    <xf numFmtId="0" fontId="15" fillId="0" borderId="0" xfId="12" applyFill="1"/>
    <xf numFmtId="0" fontId="15" fillId="0" borderId="0" xfId="12"/>
    <xf numFmtId="0" fontId="12" fillId="0" borderId="0" xfId="12" applyFont="1" applyAlignment="1">
      <alignment horizontal="right"/>
    </xf>
    <xf numFmtId="0" fontId="12" fillId="0" borderId="0" xfId="12" applyFont="1" applyFill="1"/>
    <xf numFmtId="0" fontId="12" fillId="0" borderId="7" xfId="12" applyFont="1" applyBorder="1"/>
    <xf numFmtId="0" fontId="12" fillId="0" borderId="7" xfId="12" applyFont="1" applyFill="1" applyBorder="1"/>
    <xf numFmtId="178" fontId="12" fillId="0" borderId="0" xfId="19" applyNumberFormat="1" applyFill="1">
      <alignment vertical="center"/>
    </xf>
    <xf numFmtId="181" fontId="12" fillId="0" borderId="7" xfId="12" applyNumberFormat="1" applyFont="1" applyFill="1" applyBorder="1" applyAlignment="1">
      <alignment wrapText="1"/>
    </xf>
    <xf numFmtId="0" fontId="15" fillId="0" borderId="7" xfId="12" applyBorder="1"/>
    <xf numFmtId="0" fontId="12" fillId="0" borderId="7" xfId="19" applyBorder="1">
      <alignment vertical="center"/>
    </xf>
    <xf numFmtId="0" fontId="12" fillId="0" borderId="7" xfId="12" applyFont="1" applyFill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7" xfId="12" applyFont="1" applyBorder="1" applyAlignment="1">
      <alignment horizontal="center"/>
    </xf>
    <xf numFmtId="0" fontId="9" fillId="0" borderId="0" xfId="11" applyFont="1" applyAlignment="1">
      <alignment horizontal="center"/>
    </xf>
    <xf numFmtId="0" fontId="12" fillId="0" borderId="13" xfId="11" applyFont="1" applyBorder="1" applyAlignment="1">
      <alignment horizontal="center" wrapText="1"/>
    </xf>
    <xf numFmtId="0" fontId="12" fillId="0" borderId="17" xfId="11" applyFont="1" applyBorder="1" applyAlignment="1">
      <alignment horizontal="center" wrapText="1"/>
    </xf>
    <xf numFmtId="0" fontId="12" fillId="0" borderId="12" xfId="11" applyFont="1" applyBorder="1" applyAlignment="1">
      <alignment horizontal="center" vertical="center" wrapText="1"/>
    </xf>
    <xf numFmtId="0" fontId="12" fillId="0" borderId="16" xfId="11" applyFont="1" applyBorder="1" applyAlignment="1">
      <alignment horizontal="center" vertical="center" wrapText="1"/>
    </xf>
    <xf numFmtId="0" fontId="1" fillId="2" borderId="0" xfId="3" applyNumberFormat="1" applyFont="1" applyFill="1" applyAlignment="1" applyProtection="1">
      <alignment horizontal="center" vertical="center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/>
    </xf>
    <xf numFmtId="0" fontId="11" fillId="0" borderId="12" xfId="3" applyNumberFormat="1" applyFont="1" applyFill="1" applyBorder="1" applyAlignment="1" applyProtection="1">
      <alignment horizontal="center" vertical="center" wrapText="1"/>
    </xf>
    <xf numFmtId="0" fontId="11" fillId="0" borderId="12" xfId="3" applyNumberFormat="1" applyFont="1" applyFill="1" applyBorder="1" applyAlignment="1" applyProtection="1">
      <alignment horizontal="center" vertical="center"/>
    </xf>
    <xf numFmtId="0" fontId="1" fillId="0" borderId="0" xfId="4" applyNumberFormat="1" applyFont="1" applyFill="1" applyAlignment="1" applyProtection="1">
      <alignment horizontal="center" vertical="center"/>
    </xf>
    <xf numFmtId="0" fontId="2" fillId="0" borderId="13" xfId="18" applyBorder="1" applyAlignment="1">
      <alignment horizontal="center" vertical="center"/>
    </xf>
    <xf numFmtId="0" fontId="2" fillId="0" borderId="14" xfId="18" applyBorder="1" applyAlignment="1">
      <alignment horizontal="center" vertical="center"/>
    </xf>
    <xf numFmtId="0" fontId="2" fillId="0" borderId="17" xfId="18" applyBorder="1" applyAlignment="1">
      <alignment horizontal="center" vertical="center"/>
    </xf>
    <xf numFmtId="0" fontId="2" fillId="0" borderId="12" xfId="18" applyBorder="1" applyAlignment="1">
      <alignment horizontal="center" vertical="center"/>
    </xf>
    <xf numFmtId="0" fontId="2" fillId="0" borderId="16" xfId="18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3" xfId="8" applyBorder="1" applyAlignment="1">
      <alignment horizontal="center" vertical="center" wrapText="1"/>
    </xf>
    <xf numFmtId="0" fontId="4" fillId="0" borderId="14" xfId="8" applyBorder="1" applyAlignment="1">
      <alignment horizontal="center" vertical="center" wrapText="1"/>
    </xf>
    <xf numFmtId="0" fontId="4" fillId="0" borderId="17" xfId="8" applyBorder="1" applyAlignment="1">
      <alignment horizontal="center" vertical="center" wrapText="1"/>
    </xf>
    <xf numFmtId="0" fontId="4" fillId="0" borderId="3" xfId="8" applyBorder="1" applyAlignment="1">
      <alignment horizontal="center" vertical="center" wrapText="1"/>
    </xf>
    <xf numFmtId="0" fontId="4" fillId="0" borderId="4" xfId="8" applyBorder="1" applyAlignment="1">
      <alignment horizontal="center" vertical="center" wrapText="1"/>
    </xf>
    <xf numFmtId="0" fontId="4" fillId="0" borderId="10" xfId="8" applyBorder="1" applyAlignment="1">
      <alignment horizontal="center" vertical="center" wrapText="1"/>
    </xf>
    <xf numFmtId="49" fontId="6" fillId="2" borderId="7" xfId="21" applyNumberFormat="1" applyFill="1" applyBorder="1" applyAlignment="1">
      <alignment horizontal="center" vertical="center" wrapText="1"/>
    </xf>
    <xf numFmtId="49" fontId="6" fillId="2" borderId="7" xfId="21" applyNumberFormat="1" applyFont="1" applyFill="1" applyBorder="1" applyAlignment="1">
      <alignment horizontal="center" vertical="center" wrapText="1"/>
    </xf>
    <xf numFmtId="49" fontId="6" fillId="2" borderId="3" xfId="21" applyNumberFormat="1" applyFont="1" applyFill="1" applyBorder="1" applyAlignment="1">
      <alignment horizontal="center" vertical="center" wrapText="1"/>
    </xf>
    <xf numFmtId="0" fontId="4" fillId="0" borderId="19" xfId="8" applyBorder="1" applyAlignment="1">
      <alignment horizontal="center" vertical="center" wrapText="1"/>
    </xf>
    <xf numFmtId="4" fontId="4" fillId="0" borderId="13" xfId="8" applyNumberFormat="1" applyFill="1" applyBorder="1" applyAlignment="1">
      <alignment horizontal="center" vertical="center" wrapText="1"/>
    </xf>
    <xf numFmtId="49" fontId="6" fillId="2" borderId="9" xfId="21" applyNumberFormat="1" applyFont="1" applyFill="1" applyBorder="1" applyAlignment="1">
      <alignment horizontal="center" vertical="center" wrapText="1"/>
    </xf>
    <xf numFmtId="49" fontId="6" fillId="2" borderId="18" xfId="21" applyNumberFormat="1" applyFont="1" applyFill="1" applyBorder="1" applyAlignment="1">
      <alignment horizontal="center" vertical="center" wrapText="1"/>
    </xf>
    <xf numFmtId="0" fontId="4" fillId="0" borderId="2" xfId="8" applyBorder="1" applyAlignment="1">
      <alignment horizontal="center" vertical="center"/>
    </xf>
    <xf numFmtId="0" fontId="4" fillId="0" borderId="12" xfId="8" applyFont="1" applyBorder="1" applyAlignment="1">
      <alignment horizontal="center" vertical="center"/>
    </xf>
    <xf numFmtId="0" fontId="4" fillId="0" borderId="15" xfId="8" applyBorder="1" applyAlignment="1">
      <alignment horizontal="center" vertical="center"/>
    </xf>
    <xf numFmtId="0" fontId="4" fillId="0" borderId="16" xfId="8" applyBorder="1" applyAlignment="1">
      <alignment horizontal="center" vertical="center"/>
    </xf>
    <xf numFmtId="0" fontId="4" fillId="0" borderId="12" xfId="8" applyBorder="1" applyAlignment="1">
      <alignment horizontal="center" vertical="center"/>
    </xf>
    <xf numFmtId="0" fontId="4" fillId="0" borderId="12" xfId="8" applyBorder="1" applyAlignment="1">
      <alignment horizontal="center" vertical="center" wrapText="1"/>
    </xf>
    <xf numFmtId="0" fontId="4" fillId="0" borderId="15" xfId="8" applyBorder="1" applyAlignment="1">
      <alignment horizontal="center" vertical="center" wrapText="1"/>
    </xf>
    <xf numFmtId="0" fontId="4" fillId="0" borderId="16" xfId="8" applyBorder="1" applyAlignment="1">
      <alignment horizontal="center" vertical="center" wrapText="1"/>
    </xf>
    <xf numFmtId="0" fontId="4" fillId="0" borderId="12" xfId="8" applyFill="1" applyBorder="1" applyAlignment="1">
      <alignment horizontal="center" vertical="center" wrapText="1"/>
    </xf>
    <xf numFmtId="0" fontId="4" fillId="0" borderId="15" xfId="8" applyFill="1" applyBorder="1" applyAlignment="1">
      <alignment horizontal="center" vertical="center" wrapText="1"/>
    </xf>
    <xf numFmtId="0" fontId="4" fillId="0" borderId="16" xfId="8" applyFill="1" applyBorder="1" applyAlignment="1">
      <alignment horizontal="center" vertical="center" wrapText="1"/>
    </xf>
    <xf numFmtId="0" fontId="4" fillId="0" borderId="6" xfId="8" applyBorder="1" applyAlignment="1">
      <alignment horizontal="center" vertical="center" wrapText="1"/>
    </xf>
    <xf numFmtId="0" fontId="4" fillId="0" borderId="11" xfId="8" applyBorder="1" applyAlignment="1">
      <alignment horizontal="center" vertical="center" wrapText="1"/>
    </xf>
    <xf numFmtId="0" fontId="4" fillId="0" borderId="9" xfId="8" applyBorder="1" applyAlignment="1">
      <alignment horizontal="center" vertical="center" wrapText="1"/>
    </xf>
    <xf numFmtId="0" fontId="4" fillId="0" borderId="20" xfId="8" applyBorder="1" applyAlignment="1">
      <alignment vertical="center" wrapText="1"/>
    </xf>
    <xf numFmtId="0" fontId="4" fillId="0" borderId="21" xfId="8" applyBorder="1" applyAlignment="1">
      <alignment vertical="center" wrapText="1"/>
    </xf>
    <xf numFmtId="0" fontId="4" fillId="0" borderId="22" xfId="8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" fillId="0" borderId="28" xfId="18" applyBorder="1">
      <alignment vertical="center"/>
    </xf>
    <xf numFmtId="0" fontId="2" fillId="0" borderId="28" xfId="18" applyFill="1" applyBorder="1">
      <alignment vertical="center"/>
    </xf>
    <xf numFmtId="0" fontId="0" fillId="0" borderId="28" xfId="0" applyFill="1" applyBorder="1">
      <alignment vertical="center"/>
    </xf>
    <xf numFmtId="178" fontId="0" fillId="0" borderId="28" xfId="0" applyNumberFormat="1" applyFill="1" applyBorder="1">
      <alignment vertical="center"/>
    </xf>
    <xf numFmtId="181" fontId="2" fillId="0" borderId="28" xfId="18" applyNumberFormat="1" applyFill="1" applyBorder="1">
      <alignment vertical="center"/>
    </xf>
    <xf numFmtId="0" fontId="0" fillId="0" borderId="28" xfId="18" applyFont="1" applyFill="1" applyBorder="1">
      <alignment vertical="center"/>
    </xf>
    <xf numFmtId="179" fontId="2" fillId="0" borderId="28" xfId="18" applyNumberFormat="1" applyFill="1" applyBorder="1">
      <alignment vertical="center"/>
    </xf>
    <xf numFmtId="181" fontId="2" fillId="0" borderId="28" xfId="18" applyNumberFormat="1" applyBorder="1">
      <alignment vertical="center"/>
    </xf>
  </cellXfs>
  <cellStyles count="28">
    <cellStyle name="百分比_2016年部门预算公开表" xfId="4"/>
    <cellStyle name="百分比_支出预算表" xfId="3"/>
    <cellStyle name="差_财政拨款的复制" xfId="1"/>
    <cellStyle name="差_三公经费" xfId="9"/>
    <cellStyle name="差_一般公共预算基本支出表" xfId="5"/>
    <cellStyle name="差_一般公共预算支出表" xfId="7"/>
    <cellStyle name="差_政府性基金支出表" xfId="10"/>
    <cellStyle name="差_支出预算表" xfId="6"/>
    <cellStyle name="常规" xfId="0" builtinId="0"/>
    <cellStyle name="常规 2" xfId="12"/>
    <cellStyle name="常规 3" xfId="11"/>
    <cellStyle name="常规 4" xfId="13"/>
    <cellStyle name="常规 5" xfId="14"/>
    <cellStyle name="常规 6" xfId="2"/>
    <cellStyle name="常规 7" xfId="16"/>
    <cellStyle name="常规_0FC086965F2142FF95430BAE743F1BC4" xfId="17"/>
    <cellStyle name="常规_2016年部门预算公开表" xfId="18"/>
    <cellStyle name="常规_71C51E4CC0F946D28F2ADAAF265FCF2B" xfId="8"/>
    <cellStyle name="常规_A982AE682E654936BAA7EB35FB08198E" xfId="19"/>
    <cellStyle name="常规_支出预算表" xfId="20"/>
    <cellStyle name="常规_专项绩效目标表" xfId="21"/>
    <cellStyle name="好_财政拨款的复制" xfId="22"/>
    <cellStyle name="好_三公经费" xfId="23"/>
    <cellStyle name="好_一般公共预算基本支出表" xfId="15"/>
    <cellStyle name="好_一般公共预算支出表" xfId="24"/>
    <cellStyle name="好_政府性基金支出表" xfId="25"/>
    <cellStyle name="好_支出预算表" xfId="26"/>
    <cellStyle name="千位分隔[0]_支出预算表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showZeros="0" workbookViewId="0">
      <selection activeCell="B12" sqref="B12"/>
    </sheetView>
  </sheetViews>
  <sheetFormatPr defaultColWidth="9" defaultRowHeight="13.5"/>
  <cols>
    <col min="1" max="1" width="43.875" style="113" customWidth="1"/>
    <col min="2" max="2" width="32.25" style="113" customWidth="1"/>
    <col min="3" max="3" width="36.875" style="113" customWidth="1"/>
    <col min="4" max="4" width="32.75" style="113" customWidth="1"/>
    <col min="5" max="16384" width="9" style="113"/>
  </cols>
  <sheetData>
    <row r="1" spans="1:6" ht="14.25" customHeight="1">
      <c r="A1" s="114"/>
      <c r="B1" s="115"/>
      <c r="C1" s="115"/>
      <c r="D1" s="116"/>
    </row>
    <row r="2" spans="1:6" ht="38.25" customHeight="1">
      <c r="A2" s="125" t="s">
        <v>0</v>
      </c>
      <c r="B2" s="125"/>
      <c r="C2" s="125"/>
      <c r="D2" s="125"/>
    </row>
    <row r="3" spans="1:6" ht="21.75" customHeight="1">
      <c r="A3" s="117" t="s">
        <v>1</v>
      </c>
      <c r="B3" s="115"/>
      <c r="C3" s="115"/>
      <c r="D3" s="116" t="s">
        <v>2</v>
      </c>
    </row>
    <row r="4" spans="1:6" ht="26.25" customHeight="1">
      <c r="A4" s="126" t="s">
        <v>3</v>
      </c>
      <c r="B4" s="126"/>
      <c r="C4" s="126" t="s">
        <v>4</v>
      </c>
      <c r="D4" s="126"/>
    </row>
    <row r="5" spans="1:6" ht="26.25" customHeight="1">
      <c r="A5" s="118" t="s">
        <v>5</v>
      </c>
      <c r="B5" s="118" t="s">
        <v>6</v>
      </c>
      <c r="C5" s="118" t="s">
        <v>5</v>
      </c>
      <c r="D5" s="118" t="s">
        <v>6</v>
      </c>
    </row>
    <row r="6" spans="1:6" s="112" customFormat="1" ht="26.25" customHeight="1">
      <c r="A6" s="119" t="s">
        <v>7</v>
      </c>
      <c r="B6" s="120">
        <v>128.01759999999999</v>
      </c>
      <c r="C6" s="119" t="s">
        <v>8</v>
      </c>
      <c r="D6" s="121">
        <v>955676</v>
      </c>
      <c r="F6" s="112">
        <v>10000</v>
      </c>
    </row>
    <row r="7" spans="1:6" s="112" customFormat="1" ht="26.25" customHeight="1">
      <c r="A7" s="119" t="s">
        <v>9</v>
      </c>
      <c r="B7" s="120">
        <v>0</v>
      </c>
      <c r="C7" s="119" t="s">
        <v>10</v>
      </c>
      <c r="D7" s="121">
        <v>324500</v>
      </c>
    </row>
    <row r="8" spans="1:6" s="112" customFormat="1" ht="26.25" customHeight="1">
      <c r="A8" s="119" t="s">
        <v>11</v>
      </c>
      <c r="B8" s="120">
        <v>0</v>
      </c>
      <c r="C8" s="119" t="s">
        <v>12</v>
      </c>
      <c r="D8" s="121"/>
    </row>
    <row r="9" spans="1:6" s="112" customFormat="1" ht="26.25" customHeight="1">
      <c r="A9" s="119" t="s">
        <v>13</v>
      </c>
      <c r="B9" s="120">
        <v>0</v>
      </c>
      <c r="C9" s="119" t="s">
        <v>14</v>
      </c>
      <c r="D9" s="121"/>
    </row>
    <row r="10" spans="1:6" s="112" customFormat="1" ht="26.25" customHeight="1">
      <c r="A10" s="119" t="s">
        <v>15</v>
      </c>
      <c r="B10" s="120">
        <v>0</v>
      </c>
      <c r="C10" s="119" t="s">
        <v>16</v>
      </c>
      <c r="D10" s="121"/>
    </row>
    <row r="11" spans="1:6" ht="26.25" customHeight="1">
      <c r="A11" s="122"/>
      <c r="B11" s="120">
        <v>0</v>
      </c>
      <c r="C11" s="123"/>
      <c r="D11" s="121"/>
    </row>
    <row r="12" spans="1:6" s="112" customFormat="1" ht="26.25" customHeight="1">
      <c r="A12" s="124" t="s">
        <v>17</v>
      </c>
      <c r="B12" s="120">
        <v>128.01759999999999</v>
      </c>
      <c r="C12" s="124" t="s">
        <v>18</v>
      </c>
      <c r="D12" s="121">
        <f>D6+D7</f>
        <v>1280176</v>
      </c>
    </row>
    <row r="13" spans="1:6" s="112" customFormat="1" ht="26.25" customHeight="1">
      <c r="A13" s="119" t="s">
        <v>19</v>
      </c>
      <c r="B13" s="120">
        <v>0</v>
      </c>
      <c r="C13" s="119" t="s">
        <v>20</v>
      </c>
      <c r="D13" s="121"/>
    </row>
    <row r="14" spans="1:6" s="112" customFormat="1" ht="26.25" customHeight="1">
      <c r="A14" s="119" t="s">
        <v>21</v>
      </c>
      <c r="B14" s="120">
        <v>0</v>
      </c>
      <c r="C14" s="119" t="s">
        <v>22</v>
      </c>
      <c r="D14" s="121"/>
    </row>
    <row r="15" spans="1:6" ht="26.25" customHeight="1">
      <c r="A15" s="123"/>
      <c r="B15" s="120">
        <v>0</v>
      </c>
      <c r="C15" s="123"/>
      <c r="D15" s="121"/>
    </row>
    <row r="16" spans="1:6" s="112" customFormat="1" ht="26.25" customHeight="1">
      <c r="A16" s="124" t="s">
        <v>23</v>
      </c>
      <c r="B16" s="120">
        <v>128.01759999999999</v>
      </c>
      <c r="C16" s="119" t="s">
        <v>24</v>
      </c>
      <c r="D16" s="121">
        <f>D12+D13+D14</f>
        <v>1280176</v>
      </c>
    </row>
  </sheetData>
  <sheetProtection formatCells="0" formatColumns="0" formatRows="0"/>
  <mergeCells count="3">
    <mergeCell ref="A2:D2"/>
    <mergeCell ref="A4:B4"/>
    <mergeCell ref="C4:D4"/>
  </mergeCells>
  <phoneticPr fontId="6" type="noConversion"/>
  <printOptions horizontalCentered="1"/>
  <pageMargins left="0.71" right="0.71" top="0.75" bottom="0.75" header="0.31" footer="0.31"/>
  <pageSetup paperSize="9" scale="8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topLeftCell="A4" workbookViewId="0">
      <selection activeCell="E8" sqref="E8"/>
    </sheetView>
  </sheetViews>
  <sheetFormatPr defaultColWidth="9" defaultRowHeight="13.5"/>
  <cols>
    <col min="1" max="1" width="7.25" style="98" customWidth="1"/>
    <col min="2" max="3" width="7.375" style="98" customWidth="1"/>
    <col min="4" max="4" width="26.625" style="98" customWidth="1"/>
    <col min="5" max="5" width="15.875" style="98" customWidth="1"/>
    <col min="6" max="6" width="12.375" style="98" customWidth="1"/>
    <col min="7" max="7" width="13.25" style="98" customWidth="1"/>
    <col min="8" max="8" width="12.875" style="98" customWidth="1"/>
    <col min="9" max="9" width="12.5" style="98" customWidth="1"/>
    <col min="10" max="12" width="9" style="98"/>
    <col min="13" max="13" width="12.625" style="98" customWidth="1"/>
    <col min="14" max="16384" width="9" style="98"/>
  </cols>
  <sheetData>
    <row r="1" spans="1:13" ht="33.75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11"/>
    </row>
    <row r="2" spans="1:13" ht="33.75" customHeight="1">
      <c r="A2" s="127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33.75" customHeight="1">
      <c r="A3" s="38" t="str">
        <f>'2020年部门收支总表'!A3</f>
        <v>单位名称：龙山县档案局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11" t="s">
        <v>26</v>
      </c>
    </row>
    <row r="4" spans="1:13" ht="24" customHeight="1">
      <c r="A4" s="130" t="s">
        <v>27</v>
      </c>
      <c r="B4" s="130" t="s">
        <v>28</v>
      </c>
      <c r="C4" s="130" t="s">
        <v>29</v>
      </c>
      <c r="D4" s="130" t="s">
        <v>30</v>
      </c>
      <c r="E4" s="130" t="s">
        <v>31</v>
      </c>
      <c r="F4" s="128" t="s">
        <v>32</v>
      </c>
      <c r="G4" s="129"/>
      <c r="H4" s="130" t="s">
        <v>33</v>
      </c>
      <c r="I4" s="130" t="s">
        <v>34</v>
      </c>
      <c r="J4" s="130" t="s">
        <v>35</v>
      </c>
      <c r="K4" s="130" t="s">
        <v>36</v>
      </c>
      <c r="L4" s="130" t="s">
        <v>37</v>
      </c>
      <c r="M4" s="130" t="s">
        <v>38</v>
      </c>
    </row>
    <row r="5" spans="1:13" ht="21.95" customHeight="1">
      <c r="A5" s="131"/>
      <c r="B5" s="131"/>
      <c r="C5" s="131"/>
      <c r="D5" s="131"/>
      <c r="E5" s="131"/>
      <c r="F5" s="101" t="s">
        <v>39</v>
      </c>
      <c r="G5" s="101" t="s">
        <v>40</v>
      </c>
      <c r="H5" s="131"/>
      <c r="I5" s="131"/>
      <c r="J5" s="131"/>
      <c r="K5" s="131"/>
      <c r="L5" s="131"/>
      <c r="M5" s="131"/>
    </row>
    <row r="6" spans="1:13" ht="14.25" customHeight="1">
      <c r="A6" s="102" t="s">
        <v>41</v>
      </c>
      <c r="B6" s="102" t="s">
        <v>41</v>
      </c>
      <c r="C6" s="102" t="s">
        <v>41</v>
      </c>
      <c r="D6" s="102" t="s">
        <v>41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  <c r="K6" s="103">
        <v>7</v>
      </c>
      <c r="L6" s="103">
        <v>8</v>
      </c>
      <c r="M6" s="103">
        <v>9</v>
      </c>
    </row>
    <row r="7" spans="1:13" s="97" customFormat="1" ht="27" customHeight="1">
      <c r="A7" s="104"/>
      <c r="B7" s="104"/>
      <c r="C7" s="104"/>
      <c r="D7" s="105" t="s">
        <v>31</v>
      </c>
      <c r="E7" s="77">
        <v>1280176</v>
      </c>
      <c r="F7" s="106">
        <v>1280176</v>
      </c>
      <c r="G7" s="107"/>
      <c r="H7" s="108"/>
      <c r="I7" s="108"/>
      <c r="J7" s="108"/>
      <c r="K7" s="108"/>
      <c r="L7" s="108"/>
      <c r="M7" s="108"/>
    </row>
    <row r="8" spans="1:13" ht="27" customHeight="1">
      <c r="A8" s="78" t="s">
        <v>42</v>
      </c>
      <c r="B8" s="78"/>
      <c r="C8" s="78"/>
      <c r="D8" s="79" t="s">
        <v>43</v>
      </c>
      <c r="E8" s="77">
        <v>1089049</v>
      </c>
      <c r="F8" s="106">
        <v>1089049</v>
      </c>
      <c r="G8" s="107"/>
      <c r="H8" s="108"/>
      <c r="I8" s="108"/>
      <c r="J8" s="108"/>
      <c r="K8" s="108"/>
      <c r="L8" s="108"/>
      <c r="M8" s="108"/>
    </row>
    <row r="9" spans="1:13" ht="27" customHeight="1">
      <c r="A9" s="78"/>
      <c r="B9" s="78" t="s">
        <v>44</v>
      </c>
      <c r="C9" s="78"/>
      <c r="D9" s="79" t="s">
        <v>45</v>
      </c>
      <c r="E9" s="77">
        <v>1089049</v>
      </c>
      <c r="F9" s="106">
        <v>1089049</v>
      </c>
      <c r="G9" s="107"/>
      <c r="H9" s="108"/>
      <c r="I9" s="108"/>
      <c r="J9" s="108"/>
      <c r="K9" s="108"/>
      <c r="L9" s="108"/>
      <c r="M9" s="108"/>
    </row>
    <row r="10" spans="1:13" ht="27" customHeight="1">
      <c r="A10" s="78" t="s">
        <v>46</v>
      </c>
      <c r="B10" s="78" t="s">
        <v>47</v>
      </c>
      <c r="C10" s="78" t="s">
        <v>48</v>
      </c>
      <c r="D10" s="79" t="s">
        <v>49</v>
      </c>
      <c r="E10" s="77">
        <v>1089049</v>
      </c>
      <c r="F10" s="106">
        <v>1089049</v>
      </c>
      <c r="G10" s="107"/>
      <c r="H10" s="108"/>
      <c r="I10" s="108"/>
      <c r="J10" s="108"/>
      <c r="K10" s="108"/>
      <c r="L10" s="108"/>
      <c r="M10" s="108"/>
    </row>
    <row r="11" spans="1:13" ht="27" customHeight="1">
      <c r="A11" s="78" t="s">
        <v>50</v>
      </c>
      <c r="B11" s="78"/>
      <c r="C11" s="78"/>
      <c r="D11" s="79" t="s">
        <v>51</v>
      </c>
      <c r="E11" s="77">
        <v>108059</v>
      </c>
      <c r="F11" s="106">
        <v>108059</v>
      </c>
      <c r="G11" s="107"/>
      <c r="H11" s="108"/>
      <c r="I11" s="108"/>
      <c r="J11" s="108"/>
      <c r="K11" s="108"/>
      <c r="L11" s="108"/>
      <c r="M11" s="108"/>
    </row>
    <row r="12" spans="1:13" ht="27" customHeight="1">
      <c r="A12" s="78"/>
      <c r="B12" s="78" t="s">
        <v>52</v>
      </c>
      <c r="C12" s="78"/>
      <c r="D12" s="79" t="s">
        <v>53</v>
      </c>
      <c r="E12" s="77">
        <v>100520</v>
      </c>
      <c r="F12" s="106">
        <v>100520</v>
      </c>
      <c r="G12" s="107"/>
      <c r="H12" s="108"/>
      <c r="I12" s="108"/>
      <c r="J12" s="108"/>
      <c r="K12" s="108"/>
      <c r="L12" s="108"/>
      <c r="M12" s="108"/>
    </row>
    <row r="13" spans="1:13" ht="27" customHeight="1">
      <c r="A13" s="78" t="s">
        <v>54</v>
      </c>
      <c r="B13" s="78" t="s">
        <v>55</v>
      </c>
      <c r="C13" s="78" t="s">
        <v>52</v>
      </c>
      <c r="D13" s="79" t="s">
        <v>56</v>
      </c>
      <c r="E13" s="77">
        <v>100520</v>
      </c>
      <c r="F13" s="106">
        <v>100520</v>
      </c>
      <c r="G13" s="107"/>
      <c r="H13" s="108"/>
      <c r="I13" s="108"/>
      <c r="J13" s="108"/>
      <c r="K13" s="108"/>
      <c r="L13" s="108"/>
      <c r="M13" s="108"/>
    </row>
    <row r="14" spans="1:13" ht="27" customHeight="1">
      <c r="A14" s="49"/>
      <c r="B14" s="49" t="s">
        <v>57</v>
      </c>
      <c r="C14" s="49"/>
      <c r="D14" s="109" t="s">
        <v>58</v>
      </c>
      <c r="E14" s="77">
        <v>7539</v>
      </c>
      <c r="F14" s="77">
        <v>7539</v>
      </c>
      <c r="G14" s="77"/>
      <c r="H14" s="108"/>
      <c r="I14" s="108"/>
      <c r="J14" s="108"/>
      <c r="K14" s="108"/>
      <c r="L14" s="108"/>
      <c r="M14" s="108"/>
    </row>
    <row r="15" spans="1:13" ht="27" customHeight="1">
      <c r="A15" s="49" t="s">
        <v>54</v>
      </c>
      <c r="B15" s="49" t="s">
        <v>59</v>
      </c>
      <c r="C15" s="49" t="s">
        <v>48</v>
      </c>
      <c r="D15" s="109" t="s">
        <v>60</v>
      </c>
      <c r="E15" s="77">
        <v>7539</v>
      </c>
      <c r="F15" s="77">
        <v>7539</v>
      </c>
      <c r="G15" s="77"/>
      <c r="H15" s="110"/>
      <c r="I15" s="110"/>
      <c r="J15" s="110"/>
      <c r="K15" s="110"/>
      <c r="L15" s="110"/>
      <c r="M15" s="110"/>
    </row>
    <row r="16" spans="1:13" ht="27" customHeight="1">
      <c r="A16" s="49" t="s">
        <v>61</v>
      </c>
      <c r="B16" s="49"/>
      <c r="C16" s="49"/>
      <c r="D16" s="109" t="s">
        <v>62</v>
      </c>
      <c r="E16" s="77">
        <v>83068</v>
      </c>
      <c r="F16" s="77">
        <v>83068</v>
      </c>
      <c r="G16" s="77"/>
      <c r="H16" s="110"/>
      <c r="I16" s="110"/>
      <c r="J16" s="110"/>
      <c r="K16" s="110"/>
      <c r="L16" s="110"/>
      <c r="M16" s="110"/>
    </row>
    <row r="17" spans="1:13" ht="27" customHeight="1">
      <c r="A17" s="49"/>
      <c r="B17" s="49" t="s">
        <v>63</v>
      </c>
      <c r="C17" s="49"/>
      <c r="D17" s="109" t="s">
        <v>64</v>
      </c>
      <c r="E17" s="77">
        <v>83068</v>
      </c>
      <c r="F17" s="77">
        <v>83068</v>
      </c>
      <c r="G17" s="77"/>
      <c r="H17" s="110"/>
      <c r="I17" s="110"/>
      <c r="J17" s="110"/>
      <c r="K17" s="110"/>
      <c r="L17" s="110"/>
      <c r="M17" s="110"/>
    </row>
    <row r="18" spans="1:13" ht="27" customHeight="1">
      <c r="A18" s="49" t="s">
        <v>65</v>
      </c>
      <c r="B18" s="49" t="s">
        <v>66</v>
      </c>
      <c r="C18" s="49" t="s">
        <v>48</v>
      </c>
      <c r="D18" s="109" t="s">
        <v>67</v>
      </c>
      <c r="E18" s="77">
        <v>83068</v>
      </c>
      <c r="F18" s="77">
        <v>83068</v>
      </c>
      <c r="G18" s="77"/>
      <c r="H18" s="110"/>
      <c r="I18" s="110"/>
      <c r="J18" s="110"/>
      <c r="K18" s="110"/>
      <c r="L18" s="110"/>
      <c r="M18" s="110"/>
    </row>
  </sheetData>
  <sheetProtection formatCells="0" formatColumns="0" formatRows="0"/>
  <mergeCells count="13">
    <mergeCell ref="A2:M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phoneticPr fontId="6" type="noConversion"/>
  <pageMargins left="0.71" right="0.71" top="0.75" bottom="0.75" header="0.31" footer="0.31"/>
  <pageSetup paperSize="9" scale="7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Zeros="0" workbookViewId="0">
      <selection activeCell="A2" sqref="A2:J2"/>
    </sheetView>
  </sheetViews>
  <sheetFormatPr defaultColWidth="9" defaultRowHeight="14.25"/>
  <cols>
    <col min="4" max="4" width="28.875" customWidth="1"/>
    <col min="5" max="10" width="11.5" customWidth="1"/>
  </cols>
  <sheetData>
    <row r="1" spans="1:10" ht="14.25" customHeight="1">
      <c r="A1" s="80"/>
      <c r="B1" s="81"/>
      <c r="C1" s="81"/>
      <c r="D1" s="82"/>
      <c r="E1" s="83"/>
      <c r="F1" s="83"/>
      <c r="G1" s="83"/>
      <c r="H1" s="83"/>
      <c r="I1" s="83"/>
      <c r="J1" s="95"/>
    </row>
    <row r="2" spans="1:10" ht="20.25" customHeight="1">
      <c r="A2" s="132" t="s">
        <v>68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4.25" customHeight="1">
      <c r="A3" s="38" t="str">
        <f>'2020年部门收支总表'!A3</f>
        <v>单位名称：龙山县档案局</v>
      </c>
      <c r="B3" s="84"/>
      <c r="C3" s="84"/>
      <c r="D3" s="85"/>
      <c r="E3" s="86"/>
      <c r="F3" s="83"/>
      <c r="G3" s="86"/>
      <c r="H3" s="86"/>
      <c r="I3" s="86"/>
      <c r="J3" s="83" t="s">
        <v>26</v>
      </c>
    </row>
    <row r="4" spans="1:10" ht="25.5" customHeight="1">
      <c r="A4" s="87" t="s">
        <v>69</v>
      </c>
      <c r="B4" s="87"/>
      <c r="C4" s="87"/>
      <c r="D4" s="133" t="s">
        <v>30</v>
      </c>
      <c r="E4" s="134" t="s">
        <v>70</v>
      </c>
      <c r="F4" s="135" t="s">
        <v>71</v>
      </c>
      <c r="G4" s="136" t="s">
        <v>72</v>
      </c>
      <c r="H4" s="133" t="s">
        <v>73</v>
      </c>
      <c r="I4" s="133" t="s">
        <v>74</v>
      </c>
      <c r="J4" s="133" t="s">
        <v>75</v>
      </c>
    </row>
    <row r="5" spans="1:10" ht="25.5" customHeight="1">
      <c r="A5" s="88" t="s">
        <v>27</v>
      </c>
      <c r="B5" s="88" t="s">
        <v>28</v>
      </c>
      <c r="C5" s="88" t="s">
        <v>29</v>
      </c>
      <c r="D5" s="134"/>
      <c r="E5" s="134"/>
      <c r="F5" s="133"/>
      <c r="G5" s="134"/>
      <c r="H5" s="133"/>
      <c r="I5" s="133"/>
      <c r="J5" s="133"/>
    </row>
    <row r="6" spans="1:10" ht="25.5" customHeight="1">
      <c r="A6" s="89" t="s">
        <v>41</v>
      </c>
      <c r="B6" s="89" t="s">
        <v>41</v>
      </c>
      <c r="C6" s="89" t="s">
        <v>41</v>
      </c>
      <c r="D6" s="89" t="s">
        <v>41</v>
      </c>
      <c r="E6" s="89">
        <v>1</v>
      </c>
      <c r="F6" s="89">
        <v>2</v>
      </c>
      <c r="G6" s="89">
        <v>3</v>
      </c>
      <c r="H6" s="89">
        <v>4</v>
      </c>
      <c r="I6" s="89">
        <v>5</v>
      </c>
      <c r="J6" s="89">
        <v>6</v>
      </c>
    </row>
    <row r="7" spans="1:10" s="51" customFormat="1" ht="25.5" customHeight="1">
      <c r="A7" s="90"/>
      <c r="B7" s="90"/>
      <c r="C7" s="90"/>
      <c r="D7" s="91" t="s">
        <v>31</v>
      </c>
      <c r="E7" s="6">
        <v>1280176</v>
      </c>
      <c r="F7" s="6">
        <v>955676</v>
      </c>
      <c r="G7" s="6">
        <v>324500</v>
      </c>
      <c r="H7" s="92"/>
      <c r="I7" s="92"/>
      <c r="J7" s="96"/>
    </row>
    <row r="8" spans="1:10" ht="25.5" customHeight="1">
      <c r="A8" s="93" t="s">
        <v>42</v>
      </c>
      <c r="B8" s="93"/>
      <c r="C8" s="93"/>
      <c r="D8" s="94" t="s">
        <v>43</v>
      </c>
      <c r="E8" s="6">
        <v>1089049</v>
      </c>
      <c r="F8" s="6">
        <v>764549</v>
      </c>
      <c r="G8" s="6">
        <v>324500</v>
      </c>
      <c r="H8" s="6"/>
      <c r="I8" s="92"/>
      <c r="J8" s="96"/>
    </row>
    <row r="9" spans="1:10" ht="25.5" customHeight="1">
      <c r="A9" s="93"/>
      <c r="B9" s="93" t="s">
        <v>44</v>
      </c>
      <c r="C9" s="93"/>
      <c r="D9" s="93" t="s">
        <v>76</v>
      </c>
      <c r="E9" s="6">
        <v>1089049</v>
      </c>
      <c r="F9" s="6">
        <v>764549</v>
      </c>
      <c r="G9" s="6">
        <v>324500</v>
      </c>
      <c r="H9" s="6"/>
      <c r="I9" s="92"/>
      <c r="J9" s="96"/>
    </row>
    <row r="10" spans="1:10" ht="25.5" customHeight="1">
      <c r="A10" s="93" t="s">
        <v>46</v>
      </c>
      <c r="B10" s="93" t="s">
        <v>47</v>
      </c>
      <c r="C10" s="93" t="s">
        <v>48</v>
      </c>
      <c r="D10" s="93" t="s">
        <v>77</v>
      </c>
      <c r="E10" s="6">
        <v>1089049</v>
      </c>
      <c r="F10" s="6">
        <v>764549</v>
      </c>
      <c r="G10" s="6">
        <v>324500</v>
      </c>
      <c r="H10" s="6"/>
      <c r="I10" s="92"/>
      <c r="J10" s="96"/>
    </row>
    <row r="11" spans="1:10" ht="25.5" customHeight="1">
      <c r="A11" s="93" t="s">
        <v>50</v>
      </c>
      <c r="B11" s="93"/>
      <c r="C11" s="93"/>
      <c r="D11" s="94" t="s">
        <v>51</v>
      </c>
      <c r="E11" s="6">
        <v>108059</v>
      </c>
      <c r="F11" s="6">
        <v>108059</v>
      </c>
      <c r="G11" s="6">
        <v>0</v>
      </c>
      <c r="H11" s="6">
        <v>0</v>
      </c>
      <c r="I11" s="92"/>
      <c r="J11" s="96"/>
    </row>
    <row r="12" spans="1:10" ht="25.5" customHeight="1">
      <c r="A12" s="93"/>
      <c r="B12" s="93" t="s">
        <v>52</v>
      </c>
      <c r="C12" s="93"/>
      <c r="D12" s="93" t="s">
        <v>78</v>
      </c>
      <c r="E12" s="6">
        <v>100520</v>
      </c>
      <c r="F12" s="6">
        <v>100520</v>
      </c>
      <c r="G12" s="6">
        <v>0</v>
      </c>
      <c r="H12" s="6">
        <v>0</v>
      </c>
      <c r="I12" s="92"/>
      <c r="J12" s="96"/>
    </row>
    <row r="13" spans="1:10" ht="25.5" customHeight="1">
      <c r="A13" s="93" t="s">
        <v>54</v>
      </c>
      <c r="B13" s="93" t="s">
        <v>55</v>
      </c>
      <c r="C13" s="93" t="s">
        <v>52</v>
      </c>
      <c r="D13" s="93" t="s">
        <v>79</v>
      </c>
      <c r="E13" s="6">
        <v>100520</v>
      </c>
      <c r="F13" s="6">
        <v>100520</v>
      </c>
      <c r="G13" s="6">
        <v>0</v>
      </c>
      <c r="H13" s="6">
        <v>0</v>
      </c>
      <c r="I13" s="92"/>
      <c r="J13" s="96"/>
    </row>
    <row r="14" spans="1:10" ht="25.5" customHeight="1">
      <c r="A14" s="93"/>
      <c r="B14" s="93" t="s">
        <v>57</v>
      </c>
      <c r="C14" s="93"/>
      <c r="D14" s="93" t="s">
        <v>80</v>
      </c>
      <c r="E14" s="6">
        <v>7539</v>
      </c>
      <c r="F14" s="6">
        <v>7539</v>
      </c>
      <c r="G14" s="6">
        <v>0</v>
      </c>
      <c r="H14" s="6">
        <v>0</v>
      </c>
      <c r="I14" s="92"/>
      <c r="J14" s="96"/>
    </row>
    <row r="15" spans="1:10" ht="25.5" customHeight="1">
      <c r="A15" s="93" t="s">
        <v>54</v>
      </c>
      <c r="B15" s="93" t="s">
        <v>59</v>
      </c>
      <c r="C15" s="93" t="s">
        <v>48</v>
      </c>
      <c r="D15" s="93" t="s">
        <v>81</v>
      </c>
      <c r="E15" s="6">
        <v>7539</v>
      </c>
      <c r="F15" s="6">
        <v>7539</v>
      </c>
      <c r="G15" s="6">
        <v>0</v>
      </c>
      <c r="H15" s="6">
        <v>0</v>
      </c>
      <c r="I15" s="92"/>
      <c r="J15" s="96"/>
    </row>
    <row r="16" spans="1:10" ht="25.5" customHeight="1">
      <c r="A16" s="93" t="s">
        <v>61</v>
      </c>
      <c r="B16" s="93"/>
      <c r="C16" s="93"/>
      <c r="D16" s="94" t="s">
        <v>62</v>
      </c>
      <c r="E16" s="6">
        <v>83068</v>
      </c>
      <c r="F16" s="6">
        <v>83068</v>
      </c>
      <c r="G16" s="6">
        <v>0</v>
      </c>
      <c r="H16" s="6">
        <v>0</v>
      </c>
      <c r="I16" s="92"/>
      <c r="J16" s="96"/>
    </row>
    <row r="17" spans="1:10" ht="25.5" customHeight="1">
      <c r="A17" s="93"/>
      <c r="B17" s="93" t="s">
        <v>63</v>
      </c>
      <c r="C17" s="93"/>
      <c r="D17" s="93" t="s">
        <v>82</v>
      </c>
      <c r="E17" s="6">
        <v>83068</v>
      </c>
      <c r="F17" s="6">
        <v>83068</v>
      </c>
      <c r="G17" s="93">
        <v>0</v>
      </c>
      <c r="H17" s="93">
        <v>0</v>
      </c>
      <c r="I17" s="93"/>
      <c r="J17" s="93"/>
    </row>
    <row r="18" spans="1:10" ht="25.5" customHeight="1">
      <c r="A18" s="93" t="s">
        <v>65</v>
      </c>
      <c r="B18" s="93" t="s">
        <v>66</v>
      </c>
      <c r="C18" s="93" t="s">
        <v>48</v>
      </c>
      <c r="D18" s="93" t="s">
        <v>83</v>
      </c>
      <c r="E18" s="6">
        <v>83068</v>
      </c>
      <c r="F18" s="6">
        <v>83068</v>
      </c>
      <c r="G18" s="93">
        <v>0</v>
      </c>
      <c r="H18" s="93">
        <v>0</v>
      </c>
      <c r="I18" s="93"/>
      <c r="J18" s="93"/>
    </row>
    <row r="19" spans="1:10" ht="14.25" customHeight="1"/>
  </sheetData>
  <sheetProtection formatCells="0" formatColumns="0" formatRows="0"/>
  <mergeCells count="8">
    <mergeCell ref="A2:J2"/>
    <mergeCell ref="D4:D5"/>
    <mergeCell ref="E4:E5"/>
    <mergeCell ref="F4:F5"/>
    <mergeCell ref="G4:G5"/>
    <mergeCell ref="H4:H5"/>
    <mergeCell ref="I4:I5"/>
    <mergeCell ref="J4:J5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10" orientation="landscape" horizontalDpi="2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Zeros="0" tabSelected="1" workbookViewId="0">
      <selection activeCell="E17" sqref="E17"/>
    </sheetView>
  </sheetViews>
  <sheetFormatPr defaultColWidth="9" defaultRowHeight="14.25"/>
  <cols>
    <col min="1" max="1" width="24" customWidth="1"/>
    <col min="2" max="2" width="18.125" customWidth="1"/>
    <col min="3" max="3" width="28.25" customWidth="1"/>
    <col min="4" max="4" width="20.125" customWidth="1"/>
    <col min="5" max="5" width="20.875" customWidth="1"/>
    <col min="6" max="6" width="21.375" customWidth="1"/>
  </cols>
  <sheetData>
    <row r="1" spans="1:9" ht="24" customHeight="1"/>
    <row r="2" spans="1:9" ht="20.25" customHeight="1">
      <c r="A2" s="137" t="s">
        <v>84</v>
      </c>
      <c r="B2" s="137"/>
      <c r="C2" s="137"/>
      <c r="D2" s="137"/>
      <c r="E2" s="137"/>
      <c r="F2" s="137"/>
    </row>
    <row r="3" spans="1:9" ht="14.25" customHeight="1">
      <c r="A3" s="38" t="str">
        <f>'2020年部门收支总表'!A3</f>
        <v>单位名称：龙山县档案局</v>
      </c>
      <c r="B3" s="52"/>
      <c r="C3" s="52"/>
      <c r="D3" s="52"/>
      <c r="E3" s="52"/>
      <c r="F3" s="52" t="s">
        <v>26</v>
      </c>
    </row>
    <row r="4" spans="1:9" ht="27" customHeight="1">
      <c r="A4" s="207" t="s">
        <v>85</v>
      </c>
      <c r="B4" s="207"/>
      <c r="C4" s="207" t="s">
        <v>86</v>
      </c>
      <c r="D4" s="207"/>
      <c r="E4" s="207"/>
      <c r="F4" s="207"/>
    </row>
    <row r="5" spans="1:9">
      <c r="A5" s="207" t="s">
        <v>87</v>
      </c>
      <c r="B5" s="207" t="s">
        <v>88</v>
      </c>
      <c r="C5" s="207" t="s">
        <v>87</v>
      </c>
      <c r="D5" s="207" t="s">
        <v>31</v>
      </c>
      <c r="E5" s="207" t="s">
        <v>89</v>
      </c>
      <c r="F5" s="207" t="s">
        <v>90</v>
      </c>
    </row>
    <row r="6" spans="1:9" s="51" customFormat="1">
      <c r="A6" s="208" t="s">
        <v>91</v>
      </c>
      <c r="B6" s="209">
        <v>1280176</v>
      </c>
      <c r="C6" s="208" t="s">
        <v>92</v>
      </c>
      <c r="D6" s="210">
        <v>1280176</v>
      </c>
      <c r="E6" s="210">
        <v>1280176</v>
      </c>
      <c r="F6" s="211">
        <v>0</v>
      </c>
    </row>
    <row r="7" spans="1:9" s="51" customFormat="1">
      <c r="A7" s="208" t="s">
        <v>93</v>
      </c>
      <c r="B7" s="209">
        <v>1280176</v>
      </c>
      <c r="C7" s="208" t="s">
        <v>94</v>
      </c>
      <c r="D7" s="210">
        <v>1089049</v>
      </c>
      <c r="E7" s="210">
        <v>1089049</v>
      </c>
      <c r="F7" s="211">
        <v>0</v>
      </c>
      <c r="I7" s="51">
        <v>10000</v>
      </c>
    </row>
    <row r="8" spans="1:9" s="51" customFormat="1">
      <c r="A8" s="208" t="s">
        <v>95</v>
      </c>
      <c r="B8" s="209">
        <v>0</v>
      </c>
      <c r="C8" s="208" t="s">
        <v>96</v>
      </c>
      <c r="D8" s="210">
        <v>0</v>
      </c>
      <c r="E8" s="210">
        <v>0</v>
      </c>
      <c r="F8" s="211">
        <v>0</v>
      </c>
    </row>
    <row r="9" spans="1:9" s="51" customFormat="1">
      <c r="A9" s="208"/>
      <c r="B9" s="209">
        <v>0</v>
      </c>
      <c r="C9" s="208" t="s">
        <v>97</v>
      </c>
      <c r="D9" s="210">
        <v>0</v>
      </c>
      <c r="E9" s="210">
        <v>0</v>
      </c>
      <c r="F9" s="211">
        <v>0</v>
      </c>
    </row>
    <row r="10" spans="1:9" s="51" customFormat="1">
      <c r="A10" s="208"/>
      <c r="B10" s="209">
        <v>0</v>
      </c>
      <c r="C10" s="208" t="s">
        <v>98</v>
      </c>
      <c r="D10" s="210">
        <v>0</v>
      </c>
      <c r="E10" s="210">
        <v>0</v>
      </c>
      <c r="F10" s="211">
        <v>0</v>
      </c>
    </row>
    <row r="11" spans="1:9" s="51" customFormat="1">
      <c r="A11" s="208"/>
      <c r="B11" s="209">
        <v>0</v>
      </c>
      <c r="C11" s="208" t="s">
        <v>99</v>
      </c>
      <c r="D11" s="210">
        <v>0</v>
      </c>
      <c r="E11" s="210">
        <v>0</v>
      </c>
      <c r="F11" s="211">
        <v>0</v>
      </c>
    </row>
    <row r="12" spans="1:9" s="51" customFormat="1">
      <c r="A12" s="208"/>
      <c r="B12" s="209">
        <v>0</v>
      </c>
      <c r="C12" s="208" t="s">
        <v>100</v>
      </c>
      <c r="D12" s="210">
        <v>0</v>
      </c>
      <c r="E12" s="210">
        <v>0</v>
      </c>
      <c r="F12" s="211">
        <v>0</v>
      </c>
    </row>
    <row r="13" spans="1:9" s="51" customFormat="1">
      <c r="A13" s="208"/>
      <c r="B13" s="209">
        <v>0</v>
      </c>
      <c r="C13" s="208" t="s">
        <v>101</v>
      </c>
      <c r="D13" s="210">
        <v>108059</v>
      </c>
      <c r="E13" s="210">
        <v>108059</v>
      </c>
      <c r="F13" s="211">
        <v>0</v>
      </c>
    </row>
    <row r="14" spans="1:9" s="51" customFormat="1">
      <c r="A14" s="208"/>
      <c r="B14" s="209">
        <v>0</v>
      </c>
      <c r="C14" s="208" t="s">
        <v>102</v>
      </c>
      <c r="D14" s="210">
        <v>0</v>
      </c>
      <c r="E14" s="210">
        <v>0</v>
      </c>
      <c r="F14" s="211">
        <v>0</v>
      </c>
    </row>
    <row r="15" spans="1:9" s="51" customFormat="1">
      <c r="A15" s="208"/>
      <c r="B15" s="209">
        <v>0</v>
      </c>
      <c r="C15" s="208" t="s">
        <v>103</v>
      </c>
      <c r="D15" s="210">
        <v>83068</v>
      </c>
      <c r="E15" s="210">
        <v>83068</v>
      </c>
      <c r="F15" s="211">
        <v>0</v>
      </c>
    </row>
    <row r="16" spans="1:9" s="51" customFormat="1">
      <c r="A16" s="208" t="s">
        <v>104</v>
      </c>
      <c r="B16" s="209">
        <v>0</v>
      </c>
      <c r="C16" s="208" t="s">
        <v>105</v>
      </c>
      <c r="D16" s="210">
        <v>0</v>
      </c>
      <c r="E16" s="210">
        <v>0</v>
      </c>
      <c r="F16" s="211">
        <v>0</v>
      </c>
    </row>
    <row r="17" spans="1:6" s="51" customFormat="1">
      <c r="A17" s="208" t="s">
        <v>93</v>
      </c>
      <c r="B17" s="209">
        <v>0</v>
      </c>
      <c r="C17" s="208" t="s">
        <v>106</v>
      </c>
      <c r="D17" s="210">
        <v>0</v>
      </c>
      <c r="E17" s="210">
        <v>0</v>
      </c>
      <c r="F17" s="211">
        <v>0</v>
      </c>
    </row>
    <row r="18" spans="1:6" s="51" customFormat="1">
      <c r="A18" s="208" t="s">
        <v>95</v>
      </c>
      <c r="B18" s="209">
        <v>0</v>
      </c>
      <c r="C18" s="208" t="s">
        <v>107</v>
      </c>
      <c r="D18" s="210">
        <v>0</v>
      </c>
      <c r="E18" s="210">
        <v>0</v>
      </c>
      <c r="F18" s="211">
        <v>0</v>
      </c>
    </row>
    <row r="19" spans="1:6" s="51" customFormat="1">
      <c r="A19" s="208"/>
      <c r="B19" s="209">
        <v>0</v>
      </c>
      <c r="C19" s="208" t="s">
        <v>108</v>
      </c>
      <c r="D19" s="210">
        <v>0</v>
      </c>
      <c r="E19" s="210">
        <v>0</v>
      </c>
      <c r="F19" s="211">
        <v>0</v>
      </c>
    </row>
    <row r="20" spans="1:6" s="51" customFormat="1">
      <c r="A20" s="208"/>
      <c r="B20" s="209">
        <v>0</v>
      </c>
      <c r="C20" s="208" t="s">
        <v>109</v>
      </c>
      <c r="D20" s="210">
        <v>0</v>
      </c>
      <c r="E20" s="210">
        <v>0</v>
      </c>
      <c r="F20" s="211">
        <v>0</v>
      </c>
    </row>
    <row r="21" spans="1:6" s="51" customFormat="1">
      <c r="A21" s="208"/>
      <c r="B21" s="209">
        <v>0</v>
      </c>
      <c r="C21" s="208" t="s">
        <v>110</v>
      </c>
      <c r="D21" s="210">
        <v>0</v>
      </c>
      <c r="E21" s="210">
        <v>0</v>
      </c>
      <c r="F21" s="211">
        <v>0</v>
      </c>
    </row>
    <row r="22" spans="1:6" s="51" customFormat="1">
      <c r="A22" s="208"/>
      <c r="B22" s="209">
        <v>0</v>
      </c>
      <c r="C22" s="208" t="s">
        <v>111</v>
      </c>
      <c r="D22" s="210">
        <v>0</v>
      </c>
      <c r="E22" s="210">
        <v>0</v>
      </c>
      <c r="F22" s="211">
        <v>0</v>
      </c>
    </row>
    <row r="23" spans="1:6" s="51" customFormat="1">
      <c r="A23" s="208"/>
      <c r="B23" s="209">
        <v>0</v>
      </c>
      <c r="C23" s="208" t="s">
        <v>112</v>
      </c>
      <c r="D23" s="210">
        <v>0</v>
      </c>
      <c r="E23" s="210">
        <v>0</v>
      </c>
      <c r="F23" s="211">
        <v>0</v>
      </c>
    </row>
    <row r="24" spans="1:6" s="51" customFormat="1">
      <c r="A24" s="208"/>
      <c r="B24" s="209">
        <v>0</v>
      </c>
      <c r="C24" s="208" t="s">
        <v>113</v>
      </c>
      <c r="D24" s="210">
        <v>0</v>
      </c>
      <c r="E24" s="210">
        <v>0</v>
      </c>
      <c r="F24" s="211">
        <v>0</v>
      </c>
    </row>
    <row r="25" spans="1:6" s="51" customFormat="1">
      <c r="A25" s="208"/>
      <c r="B25" s="209">
        <v>0</v>
      </c>
      <c r="C25" s="212" t="s">
        <v>114</v>
      </c>
      <c r="D25" s="210">
        <v>0</v>
      </c>
      <c r="E25" s="210">
        <v>0</v>
      </c>
      <c r="F25" s="211">
        <v>0</v>
      </c>
    </row>
    <row r="26" spans="1:6" s="51" customFormat="1">
      <c r="A26" s="208"/>
      <c r="B26" s="209">
        <v>0</v>
      </c>
      <c r="C26" s="212" t="s">
        <v>115</v>
      </c>
      <c r="D26" s="210">
        <v>0</v>
      </c>
      <c r="E26" s="210">
        <v>0</v>
      </c>
      <c r="F26" s="213">
        <v>0</v>
      </c>
    </row>
    <row r="27" spans="1:6">
      <c r="A27" s="207"/>
      <c r="B27" s="209">
        <v>0</v>
      </c>
      <c r="C27" s="207"/>
      <c r="D27" s="210">
        <v>0</v>
      </c>
      <c r="E27" s="210">
        <v>0</v>
      </c>
      <c r="F27" s="214"/>
    </row>
    <row r="28" spans="1:6">
      <c r="A28" s="207"/>
      <c r="B28" s="209">
        <v>0</v>
      </c>
      <c r="C28" s="207"/>
      <c r="D28" s="210">
        <v>0</v>
      </c>
      <c r="E28" s="210">
        <v>0</v>
      </c>
      <c r="F28" s="214"/>
    </row>
    <row r="29" spans="1:6" s="51" customFormat="1">
      <c r="A29" s="208"/>
      <c r="B29" s="209">
        <v>0</v>
      </c>
      <c r="C29" s="208" t="s">
        <v>116</v>
      </c>
      <c r="D29" s="210">
        <v>0</v>
      </c>
      <c r="E29" s="210">
        <v>0</v>
      </c>
      <c r="F29" s="211">
        <v>0</v>
      </c>
    </row>
    <row r="30" spans="1:6">
      <c r="A30" s="207"/>
      <c r="B30" s="209">
        <v>0</v>
      </c>
      <c r="C30" s="207"/>
      <c r="D30" s="210">
        <v>0</v>
      </c>
      <c r="E30" s="210">
        <v>0</v>
      </c>
      <c r="F30" s="214"/>
    </row>
    <row r="31" spans="1:6">
      <c r="A31" s="207"/>
      <c r="B31" s="209">
        <v>0</v>
      </c>
      <c r="C31" s="207"/>
      <c r="D31" s="210">
        <v>0</v>
      </c>
      <c r="E31" s="210">
        <v>0</v>
      </c>
      <c r="F31" s="214"/>
    </row>
    <row r="32" spans="1:6">
      <c r="A32" s="207"/>
      <c r="B32" s="209">
        <v>0</v>
      </c>
      <c r="C32" s="207"/>
      <c r="D32" s="210">
        <v>0</v>
      </c>
      <c r="E32" s="210">
        <v>0</v>
      </c>
      <c r="F32" s="214"/>
    </row>
    <row r="33" spans="1:6" s="51" customFormat="1">
      <c r="A33" s="208" t="s">
        <v>117</v>
      </c>
      <c r="B33" s="209">
        <v>128.01759999999999</v>
      </c>
      <c r="C33" s="208" t="s">
        <v>118</v>
      </c>
      <c r="D33" s="210">
        <v>128.01759999999999</v>
      </c>
      <c r="E33" s="210">
        <v>128.01759999999999</v>
      </c>
      <c r="F33" s="211"/>
    </row>
    <row r="34" spans="1:6">
      <c r="D34" s="51">
        <v>0</v>
      </c>
      <c r="E34" s="51">
        <v>0</v>
      </c>
    </row>
  </sheetData>
  <sheetProtection formatCells="0" formatColumns="0" formatRows="0"/>
  <mergeCells count="1">
    <mergeCell ref="A2:F2"/>
  </mergeCells>
  <phoneticPr fontId="6" type="noConversion"/>
  <pageMargins left="0.75" right="0.75" top="0.39" bottom="0.39" header="0.51" footer="0.51"/>
  <pageSetup paperSize="9" scale="90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workbookViewId="0">
      <selection activeCell="G10" sqref="G10"/>
    </sheetView>
  </sheetViews>
  <sheetFormatPr defaultColWidth="9" defaultRowHeight="14.25"/>
  <cols>
    <col min="4" max="4" width="32.125" customWidth="1"/>
    <col min="5" max="5" width="18.375" customWidth="1"/>
    <col min="6" max="7" width="13.375" customWidth="1"/>
  </cols>
  <sheetData>
    <row r="1" spans="1:7" ht="14.25" customHeight="1"/>
    <row r="2" spans="1:7" ht="20.25" customHeight="1">
      <c r="A2" s="137" t="s">
        <v>119</v>
      </c>
      <c r="B2" s="137"/>
      <c r="C2" s="137"/>
      <c r="D2" s="137"/>
      <c r="E2" s="137"/>
      <c r="F2" s="137"/>
      <c r="G2" s="137"/>
    </row>
    <row r="3" spans="1:7" ht="14.25" customHeight="1">
      <c r="A3" s="38" t="str">
        <f>'2020年部门收支总表'!A3</f>
        <v>单位名称：龙山县档案局</v>
      </c>
      <c r="B3" s="52"/>
      <c r="C3" s="52"/>
      <c r="D3" s="52"/>
      <c r="E3" s="52"/>
      <c r="F3" s="52"/>
      <c r="G3" s="52" t="s">
        <v>26</v>
      </c>
    </row>
    <row r="4" spans="1:7" ht="14.25" customHeight="1">
      <c r="A4" s="138" t="s">
        <v>69</v>
      </c>
      <c r="B4" s="139"/>
      <c r="C4" s="140"/>
      <c r="D4" s="141" t="s">
        <v>120</v>
      </c>
      <c r="E4" s="141" t="s">
        <v>70</v>
      </c>
      <c r="F4" s="141" t="s">
        <v>71</v>
      </c>
      <c r="G4" s="141" t="s">
        <v>72</v>
      </c>
    </row>
    <row r="5" spans="1:7" ht="14.25" customHeight="1">
      <c r="A5" s="55" t="s">
        <v>27</v>
      </c>
      <c r="B5" s="55" t="s">
        <v>28</v>
      </c>
      <c r="C5" s="55" t="s">
        <v>29</v>
      </c>
      <c r="D5" s="142"/>
      <c r="E5" s="142"/>
      <c r="F5" s="142"/>
      <c r="G5" s="142"/>
    </row>
    <row r="6" spans="1:7" ht="14.25" customHeight="1">
      <c r="A6" s="55" t="s">
        <v>41</v>
      </c>
      <c r="B6" s="55" t="s">
        <v>41</v>
      </c>
      <c r="C6" s="55" t="s">
        <v>41</v>
      </c>
      <c r="D6" s="55" t="s">
        <v>41</v>
      </c>
      <c r="E6" s="54">
        <v>1</v>
      </c>
      <c r="F6" s="54">
        <v>2</v>
      </c>
      <c r="G6" s="54">
        <v>3</v>
      </c>
    </row>
    <row r="7" spans="1:7" s="74" customFormat="1" ht="15.75" customHeight="1">
      <c r="A7" s="75"/>
      <c r="B7" s="75"/>
      <c r="C7" s="75"/>
      <c r="D7" s="75" t="s">
        <v>31</v>
      </c>
      <c r="E7" s="76">
        <v>1280176</v>
      </c>
      <c r="F7" s="76">
        <v>955676</v>
      </c>
      <c r="G7" s="77">
        <v>324500</v>
      </c>
    </row>
    <row r="8" spans="1:7" ht="15.75" customHeight="1">
      <c r="A8" s="78" t="s">
        <v>42</v>
      </c>
      <c r="B8" s="78"/>
      <c r="C8" s="78"/>
      <c r="D8" s="79" t="s">
        <v>43</v>
      </c>
      <c r="E8" s="76">
        <v>1089049</v>
      </c>
      <c r="F8" s="76">
        <v>764549</v>
      </c>
      <c r="G8" s="77">
        <v>324500</v>
      </c>
    </row>
    <row r="9" spans="1:7" ht="15.75" customHeight="1">
      <c r="A9" s="78"/>
      <c r="B9" s="78" t="s">
        <v>44</v>
      </c>
      <c r="C9" s="78"/>
      <c r="D9" s="79" t="s">
        <v>45</v>
      </c>
      <c r="E9" s="76">
        <v>1089049</v>
      </c>
      <c r="F9" s="76">
        <v>764549</v>
      </c>
      <c r="G9" s="77">
        <v>324500</v>
      </c>
    </row>
    <row r="10" spans="1:7" ht="15.75" customHeight="1">
      <c r="A10" s="78" t="s">
        <v>46</v>
      </c>
      <c r="B10" s="78" t="s">
        <v>47</v>
      </c>
      <c r="C10" s="78" t="s">
        <v>48</v>
      </c>
      <c r="D10" s="79" t="s">
        <v>49</v>
      </c>
      <c r="E10" s="76">
        <v>1089049</v>
      </c>
      <c r="F10" s="76">
        <v>764549</v>
      </c>
      <c r="G10" s="77">
        <v>324500</v>
      </c>
    </row>
    <row r="11" spans="1:7" ht="15.75" customHeight="1">
      <c r="A11" s="78" t="s">
        <v>50</v>
      </c>
      <c r="B11" s="78"/>
      <c r="C11" s="78"/>
      <c r="D11" s="79" t="s">
        <v>51</v>
      </c>
      <c r="E11" s="76">
        <v>108059</v>
      </c>
      <c r="F11" s="76">
        <v>108059</v>
      </c>
      <c r="G11" s="77">
        <v>0</v>
      </c>
    </row>
    <row r="12" spans="1:7" ht="15.75" customHeight="1">
      <c r="A12" s="78"/>
      <c r="B12" s="78" t="s">
        <v>52</v>
      </c>
      <c r="C12" s="78"/>
      <c r="D12" s="79" t="s">
        <v>53</v>
      </c>
      <c r="E12" s="76">
        <v>100520</v>
      </c>
      <c r="F12" s="76">
        <v>100520</v>
      </c>
      <c r="G12" s="77">
        <v>0</v>
      </c>
    </row>
    <row r="13" spans="1:7" ht="15.75" customHeight="1">
      <c r="A13" s="78" t="s">
        <v>54</v>
      </c>
      <c r="B13" s="78" t="s">
        <v>55</v>
      </c>
      <c r="C13" s="78" t="s">
        <v>52</v>
      </c>
      <c r="D13" s="79" t="s">
        <v>56</v>
      </c>
      <c r="E13" s="76">
        <v>100520</v>
      </c>
      <c r="F13" s="76">
        <v>100520</v>
      </c>
      <c r="G13" s="77">
        <v>0</v>
      </c>
    </row>
    <row r="14" spans="1:7" ht="15.75" customHeight="1">
      <c r="A14" s="78"/>
      <c r="B14" s="78" t="s">
        <v>57</v>
      </c>
      <c r="C14" s="78"/>
      <c r="D14" s="79" t="s">
        <v>58</v>
      </c>
      <c r="E14" s="76">
        <v>7539</v>
      </c>
      <c r="F14" s="76">
        <v>7539</v>
      </c>
      <c r="G14" s="77">
        <v>0</v>
      </c>
    </row>
    <row r="15" spans="1:7" ht="15.75" customHeight="1">
      <c r="A15" s="78" t="s">
        <v>54</v>
      </c>
      <c r="B15" s="78" t="s">
        <v>59</v>
      </c>
      <c r="C15" s="78" t="s">
        <v>48</v>
      </c>
      <c r="D15" s="79" t="s">
        <v>60</v>
      </c>
      <c r="E15" s="76">
        <v>7539</v>
      </c>
      <c r="F15" s="76">
        <v>7539</v>
      </c>
      <c r="G15" s="77">
        <v>0</v>
      </c>
    </row>
    <row r="16" spans="1:7" ht="15.75" customHeight="1">
      <c r="A16" s="78" t="s">
        <v>61</v>
      </c>
      <c r="B16" s="78"/>
      <c r="C16" s="78"/>
      <c r="D16" s="79" t="s">
        <v>62</v>
      </c>
      <c r="E16" s="76">
        <v>83068</v>
      </c>
      <c r="F16" s="76">
        <v>83068</v>
      </c>
      <c r="G16" s="77">
        <v>0</v>
      </c>
    </row>
    <row r="17" spans="1:7" ht="15.75" customHeight="1">
      <c r="A17" s="78"/>
      <c r="B17" s="78" t="s">
        <v>63</v>
      </c>
      <c r="C17" s="78"/>
      <c r="D17" s="79" t="s">
        <v>64</v>
      </c>
      <c r="E17" s="76">
        <v>83068</v>
      </c>
      <c r="F17" s="76">
        <v>83068</v>
      </c>
      <c r="G17" s="77">
        <v>0</v>
      </c>
    </row>
    <row r="18" spans="1:7">
      <c r="A18" s="78" t="s">
        <v>65</v>
      </c>
      <c r="B18" s="78" t="s">
        <v>66</v>
      </c>
      <c r="C18" s="78" t="s">
        <v>48</v>
      </c>
      <c r="D18" s="79" t="s">
        <v>67</v>
      </c>
      <c r="E18" s="76">
        <v>83068</v>
      </c>
      <c r="F18" s="76">
        <v>83068</v>
      </c>
      <c r="G18" s="77">
        <v>0</v>
      </c>
    </row>
  </sheetData>
  <sheetProtection formatCells="0" formatColumns="0" formatRows="0"/>
  <mergeCells count="6">
    <mergeCell ref="A2:G2"/>
    <mergeCell ref="A4:C4"/>
    <mergeCell ref="D4:D5"/>
    <mergeCell ref="E4:E5"/>
    <mergeCell ref="F4:F5"/>
    <mergeCell ref="G4:G5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120" orientation="landscape" horizontalDpi="2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showZeros="0" topLeftCell="A16" workbookViewId="0">
      <selection activeCell="D22" sqref="D22"/>
    </sheetView>
  </sheetViews>
  <sheetFormatPr defaultColWidth="9" defaultRowHeight="14.25"/>
  <cols>
    <col min="1" max="1" width="10.875" customWidth="1"/>
    <col min="2" max="2" width="9.75" customWidth="1"/>
    <col min="3" max="3" width="34.25" customWidth="1"/>
    <col min="4" max="4" width="14.75" customWidth="1"/>
    <col min="5" max="5" width="11.875" customWidth="1"/>
    <col min="6" max="6" width="13.875" customWidth="1"/>
  </cols>
  <sheetData>
    <row r="1" spans="1:6">
      <c r="A1" s="59"/>
      <c r="B1" s="59"/>
      <c r="C1" s="59"/>
      <c r="D1" s="59"/>
    </row>
    <row r="2" spans="1:6" ht="25.5">
      <c r="A2" s="143" t="s">
        <v>121</v>
      </c>
      <c r="B2" s="143"/>
      <c r="C2" s="143"/>
      <c r="D2" s="143"/>
      <c r="E2" s="143"/>
    </row>
    <row r="3" spans="1:6" ht="25.5">
      <c r="A3" s="60"/>
      <c r="B3" s="60"/>
      <c r="C3" s="60"/>
      <c r="D3" s="61"/>
    </row>
    <row r="4" spans="1:6">
      <c r="A4" s="38" t="str">
        <f>'2020年部门收支总表'!A3</f>
        <v>单位名称：龙山县档案局</v>
      </c>
      <c r="B4" s="59"/>
      <c r="C4" s="59"/>
      <c r="F4" s="62" t="s">
        <v>26</v>
      </c>
    </row>
    <row r="5" spans="1:6">
      <c r="A5" s="144" t="s">
        <v>122</v>
      </c>
      <c r="B5" s="145"/>
      <c r="C5" s="146" t="s">
        <v>123</v>
      </c>
      <c r="D5" s="63" t="s">
        <v>124</v>
      </c>
      <c r="E5" s="63" t="s">
        <v>125</v>
      </c>
      <c r="F5" s="63" t="s">
        <v>126</v>
      </c>
    </row>
    <row r="6" spans="1:6">
      <c r="A6" s="64" t="s">
        <v>27</v>
      </c>
      <c r="B6" s="64" t="s">
        <v>28</v>
      </c>
      <c r="C6" s="147"/>
      <c r="D6" s="63">
        <v>1</v>
      </c>
      <c r="E6" s="63">
        <v>2</v>
      </c>
      <c r="F6" s="63">
        <v>3</v>
      </c>
    </row>
    <row r="7" spans="1:6">
      <c r="A7" s="65"/>
      <c r="B7" s="65"/>
      <c r="C7" s="66" t="s">
        <v>31</v>
      </c>
      <c r="D7" s="67">
        <f>E7+F7</f>
        <v>955676</v>
      </c>
      <c r="E7" s="67">
        <f>E8+E22+E50+E67</f>
        <v>865676</v>
      </c>
      <c r="F7" s="67">
        <f>F8+F22+F50+F67+F80</f>
        <v>90000</v>
      </c>
    </row>
    <row r="8" spans="1:6">
      <c r="A8" s="68" t="s">
        <v>127</v>
      </c>
      <c r="B8" s="68"/>
      <c r="C8" s="69" t="s">
        <v>128</v>
      </c>
      <c r="D8" s="67">
        <f>SUM(D9:D21)</f>
        <v>850376</v>
      </c>
      <c r="E8" s="67">
        <f>SUM(E9:E21)</f>
        <v>850376</v>
      </c>
      <c r="F8" s="67"/>
    </row>
    <row r="9" spans="1:6">
      <c r="A9" s="68" t="s">
        <v>127</v>
      </c>
      <c r="B9" s="68" t="s">
        <v>48</v>
      </c>
      <c r="C9" s="69" t="s">
        <v>129</v>
      </c>
      <c r="D9" s="70">
        <v>372012</v>
      </c>
      <c r="E9" s="70">
        <v>372012</v>
      </c>
      <c r="F9" s="71"/>
    </row>
    <row r="10" spans="1:6">
      <c r="A10" s="68" t="s">
        <v>127</v>
      </c>
      <c r="B10" s="68" t="s">
        <v>130</v>
      </c>
      <c r="C10" s="69" t="s">
        <v>131</v>
      </c>
      <c r="D10" s="70">
        <v>256236</v>
      </c>
      <c r="E10" s="70">
        <v>256236</v>
      </c>
      <c r="F10" s="71"/>
    </row>
    <row r="11" spans="1:6">
      <c r="A11" s="68" t="s">
        <v>127</v>
      </c>
      <c r="B11" s="68" t="s">
        <v>132</v>
      </c>
      <c r="C11" s="69" t="s">
        <v>133</v>
      </c>
      <c r="D11" s="70">
        <v>31001</v>
      </c>
      <c r="E11" s="70">
        <v>31001</v>
      </c>
      <c r="F11" s="71"/>
    </row>
    <row r="12" spans="1:6">
      <c r="A12" s="68" t="s">
        <v>127</v>
      </c>
      <c r="B12" s="68" t="s">
        <v>134</v>
      </c>
      <c r="C12" s="69" t="s">
        <v>135</v>
      </c>
      <c r="D12" s="67"/>
      <c r="E12" s="71"/>
      <c r="F12" s="71"/>
    </row>
    <row r="13" spans="1:6">
      <c r="A13" s="68" t="s">
        <v>127</v>
      </c>
      <c r="B13" s="68" t="s">
        <v>136</v>
      </c>
      <c r="C13" s="69" t="s">
        <v>137</v>
      </c>
      <c r="D13" s="67"/>
      <c r="E13" s="71"/>
      <c r="F13" s="71"/>
    </row>
    <row r="14" spans="1:6">
      <c r="A14" s="68" t="s">
        <v>127</v>
      </c>
      <c r="B14" s="68" t="s">
        <v>138</v>
      </c>
      <c r="C14" s="69" t="s">
        <v>139</v>
      </c>
      <c r="D14" s="70">
        <v>100520</v>
      </c>
      <c r="E14" s="70">
        <v>100520</v>
      </c>
      <c r="F14" s="71"/>
    </row>
    <row r="15" spans="1:6">
      <c r="A15" s="68" t="s">
        <v>127</v>
      </c>
      <c r="B15" s="68" t="s">
        <v>140</v>
      </c>
      <c r="C15" s="69" t="s">
        <v>141</v>
      </c>
      <c r="D15" s="67"/>
      <c r="E15" s="71"/>
      <c r="F15" s="71"/>
    </row>
    <row r="16" spans="1:6">
      <c r="A16" s="68" t="s">
        <v>127</v>
      </c>
      <c r="B16" s="68">
        <v>10</v>
      </c>
      <c r="C16" s="69" t="s">
        <v>142</v>
      </c>
      <c r="D16" s="70">
        <v>83068</v>
      </c>
      <c r="E16" s="70">
        <v>83068</v>
      </c>
      <c r="F16" s="71"/>
    </row>
    <row r="17" spans="1:6">
      <c r="A17" s="68" t="s">
        <v>127</v>
      </c>
      <c r="B17" s="68" t="s">
        <v>63</v>
      </c>
      <c r="C17" s="69" t="s">
        <v>143</v>
      </c>
      <c r="D17" s="67"/>
      <c r="E17" s="71"/>
      <c r="F17" s="71"/>
    </row>
    <row r="18" spans="1:6">
      <c r="A18" s="68" t="s">
        <v>127</v>
      </c>
      <c r="B18" s="68" t="s">
        <v>144</v>
      </c>
      <c r="C18" s="69" t="s">
        <v>145</v>
      </c>
      <c r="D18" s="70">
        <v>7539</v>
      </c>
      <c r="E18" s="70">
        <v>7539</v>
      </c>
      <c r="F18" s="71"/>
    </row>
    <row r="19" spans="1:6">
      <c r="A19" s="68" t="s">
        <v>127</v>
      </c>
      <c r="B19" s="68">
        <v>13</v>
      </c>
      <c r="C19" s="69" t="s">
        <v>146</v>
      </c>
      <c r="D19" s="67"/>
      <c r="E19" s="71"/>
      <c r="F19" s="71"/>
    </row>
    <row r="20" spans="1:6">
      <c r="A20" s="68" t="s">
        <v>127</v>
      </c>
      <c r="B20" s="68">
        <v>14</v>
      </c>
      <c r="C20" s="69" t="s">
        <v>147</v>
      </c>
      <c r="D20" s="67"/>
      <c r="E20" s="71"/>
      <c r="F20" s="71"/>
    </row>
    <row r="21" spans="1:6">
      <c r="A21" s="68" t="s">
        <v>127</v>
      </c>
      <c r="B21" s="68" t="s">
        <v>57</v>
      </c>
      <c r="C21" s="69" t="s">
        <v>148</v>
      </c>
      <c r="D21" s="67"/>
      <c r="E21" s="71"/>
      <c r="F21" s="71"/>
    </row>
    <row r="22" spans="1:6">
      <c r="A22" s="68">
        <v>302</v>
      </c>
      <c r="B22" s="68"/>
      <c r="C22" s="69" t="s">
        <v>149</v>
      </c>
      <c r="D22" s="67">
        <f>SUM(D23:D49)</f>
        <v>71440</v>
      </c>
      <c r="E22" s="67">
        <f>SUM(E23:E49)</f>
        <v>0</v>
      </c>
      <c r="F22" s="67">
        <f>SUM(F23:F49)</f>
        <v>71440</v>
      </c>
    </row>
    <row r="23" spans="1:6">
      <c r="A23" s="68">
        <v>302</v>
      </c>
      <c r="B23" s="68" t="s">
        <v>48</v>
      </c>
      <c r="C23" s="69" t="s">
        <v>150</v>
      </c>
      <c r="D23" s="70">
        <v>45000</v>
      </c>
      <c r="E23" s="70">
        <v>0</v>
      </c>
      <c r="F23" s="70">
        <v>45000</v>
      </c>
    </row>
    <row r="24" spans="1:6">
      <c r="A24" s="68">
        <v>302</v>
      </c>
      <c r="B24" s="68" t="s">
        <v>130</v>
      </c>
      <c r="C24" s="69" t="s">
        <v>151</v>
      </c>
      <c r="D24" s="70">
        <v>7440</v>
      </c>
      <c r="E24" s="70">
        <v>0</v>
      </c>
      <c r="F24" s="70">
        <v>7440</v>
      </c>
    </row>
    <row r="25" spans="1:6">
      <c r="A25" s="68">
        <v>302</v>
      </c>
      <c r="B25" s="68" t="s">
        <v>132</v>
      </c>
      <c r="C25" s="69" t="s">
        <v>152</v>
      </c>
      <c r="D25" s="67"/>
      <c r="E25" s="71"/>
      <c r="F25" s="71"/>
    </row>
    <row r="26" spans="1:6">
      <c r="A26" s="68">
        <v>302</v>
      </c>
      <c r="B26" s="68" t="s">
        <v>153</v>
      </c>
      <c r="C26" s="69" t="s">
        <v>154</v>
      </c>
      <c r="D26" s="67"/>
      <c r="E26" s="71"/>
      <c r="F26" s="71"/>
    </row>
    <row r="27" spans="1:6">
      <c r="A27" s="68">
        <v>302</v>
      </c>
      <c r="B27" s="68" t="s">
        <v>52</v>
      </c>
      <c r="C27" s="69" t="s">
        <v>155</v>
      </c>
      <c r="D27" s="67"/>
      <c r="E27" s="71"/>
      <c r="F27" s="71"/>
    </row>
    <row r="28" spans="1:6">
      <c r="A28" s="68">
        <v>302</v>
      </c>
      <c r="B28" s="68" t="s">
        <v>134</v>
      </c>
      <c r="C28" s="69" t="s">
        <v>156</v>
      </c>
      <c r="D28" s="67"/>
      <c r="E28" s="71"/>
      <c r="F28" s="71"/>
    </row>
    <row r="29" spans="1:6">
      <c r="A29" s="68">
        <v>302</v>
      </c>
      <c r="B29" s="68" t="s">
        <v>136</v>
      </c>
      <c r="C29" s="69" t="s">
        <v>157</v>
      </c>
      <c r="D29" s="67"/>
      <c r="E29" s="71"/>
      <c r="F29" s="71"/>
    </row>
    <row r="30" spans="1:6">
      <c r="A30" s="68">
        <v>302</v>
      </c>
      <c r="B30" s="68" t="s">
        <v>138</v>
      </c>
      <c r="C30" s="69" t="s">
        <v>158</v>
      </c>
      <c r="D30" s="67"/>
      <c r="E30" s="71"/>
      <c r="F30" s="71"/>
    </row>
    <row r="31" spans="1:6">
      <c r="A31" s="72">
        <v>302</v>
      </c>
      <c r="B31" s="72" t="s">
        <v>140</v>
      </c>
      <c r="C31" s="73" t="s">
        <v>159</v>
      </c>
      <c r="D31" s="71"/>
      <c r="E31" s="71"/>
      <c r="F31" s="71"/>
    </row>
    <row r="32" spans="1:6">
      <c r="A32" s="72">
        <v>302</v>
      </c>
      <c r="B32" s="72">
        <v>11</v>
      </c>
      <c r="C32" s="73" t="s">
        <v>160</v>
      </c>
      <c r="D32" s="70">
        <v>5000</v>
      </c>
      <c r="E32" s="70">
        <v>0</v>
      </c>
      <c r="F32" s="70">
        <v>5000</v>
      </c>
    </row>
    <row r="33" spans="1:6">
      <c r="A33" s="72">
        <v>302</v>
      </c>
      <c r="B33" s="72">
        <v>12</v>
      </c>
      <c r="C33" s="73" t="s">
        <v>161</v>
      </c>
      <c r="D33" s="71"/>
      <c r="E33" s="71"/>
      <c r="F33" s="71"/>
    </row>
    <row r="34" spans="1:6">
      <c r="A34" s="72">
        <v>302</v>
      </c>
      <c r="B34" s="72">
        <v>13</v>
      </c>
      <c r="C34" s="73" t="s">
        <v>162</v>
      </c>
      <c r="D34" s="71"/>
      <c r="E34" s="71"/>
      <c r="F34" s="71"/>
    </row>
    <row r="35" spans="1:6">
      <c r="A35" s="72">
        <v>302</v>
      </c>
      <c r="B35" s="72">
        <v>14</v>
      </c>
      <c r="C35" s="73" t="s">
        <v>163</v>
      </c>
      <c r="D35" s="71"/>
      <c r="E35" s="71"/>
      <c r="F35" s="71"/>
    </row>
    <row r="36" spans="1:6">
      <c r="A36" s="72">
        <v>302</v>
      </c>
      <c r="B36" s="72">
        <v>15</v>
      </c>
      <c r="C36" s="73" t="s">
        <v>164</v>
      </c>
      <c r="D36" s="70">
        <v>5000</v>
      </c>
      <c r="E36" s="70">
        <v>0</v>
      </c>
      <c r="F36" s="70">
        <v>5000</v>
      </c>
    </row>
    <row r="37" spans="1:6">
      <c r="A37" s="72">
        <v>302</v>
      </c>
      <c r="B37" s="72">
        <v>16</v>
      </c>
      <c r="C37" s="73" t="s">
        <v>165</v>
      </c>
      <c r="D37" s="71"/>
      <c r="E37" s="71"/>
      <c r="F37" s="71"/>
    </row>
    <row r="38" spans="1:6">
      <c r="A38" s="72">
        <v>302</v>
      </c>
      <c r="B38" s="72">
        <v>17</v>
      </c>
      <c r="C38" s="73" t="s">
        <v>166</v>
      </c>
      <c r="D38" s="70">
        <v>9000</v>
      </c>
      <c r="E38" s="70">
        <v>0</v>
      </c>
      <c r="F38" s="70">
        <v>9000</v>
      </c>
    </row>
    <row r="39" spans="1:6">
      <c r="A39" s="72">
        <v>302</v>
      </c>
      <c r="B39" s="72">
        <v>18</v>
      </c>
      <c r="C39" s="73" t="s">
        <v>167</v>
      </c>
      <c r="D39" s="71"/>
      <c r="E39" s="71"/>
      <c r="F39" s="71"/>
    </row>
    <row r="40" spans="1:6">
      <c r="A40" s="72">
        <v>302</v>
      </c>
      <c r="B40" s="72">
        <v>24</v>
      </c>
      <c r="C40" s="73" t="s">
        <v>168</v>
      </c>
      <c r="D40" s="71"/>
      <c r="E40" s="71"/>
      <c r="F40" s="71"/>
    </row>
    <row r="41" spans="1:6">
      <c r="A41" s="72">
        <v>302</v>
      </c>
      <c r="B41" s="72">
        <v>25</v>
      </c>
      <c r="C41" s="73" t="s">
        <v>169</v>
      </c>
      <c r="D41" s="71"/>
      <c r="E41" s="71"/>
      <c r="F41" s="71"/>
    </row>
    <row r="42" spans="1:6">
      <c r="A42" s="72">
        <v>302</v>
      </c>
      <c r="B42" s="72">
        <v>26</v>
      </c>
      <c r="C42" s="73" t="s">
        <v>170</v>
      </c>
      <c r="D42" s="71"/>
      <c r="E42" s="71"/>
      <c r="F42" s="71"/>
    </row>
    <row r="43" spans="1:6">
      <c r="A43" s="72">
        <v>302</v>
      </c>
      <c r="B43" s="72">
        <v>27</v>
      </c>
      <c r="C43" s="73" t="s">
        <v>171</v>
      </c>
      <c r="D43" s="71"/>
      <c r="E43" s="71"/>
      <c r="F43" s="71"/>
    </row>
    <row r="44" spans="1:6">
      <c r="A44" s="72">
        <v>302</v>
      </c>
      <c r="B44" s="72">
        <v>28</v>
      </c>
      <c r="C44" s="73" t="s">
        <v>172</v>
      </c>
      <c r="D44" s="71"/>
      <c r="E44" s="71"/>
      <c r="F44" s="71"/>
    </row>
    <row r="45" spans="1:6">
      <c r="A45" s="72">
        <v>302</v>
      </c>
      <c r="B45" s="72">
        <v>29</v>
      </c>
      <c r="C45" s="73" t="s">
        <v>173</v>
      </c>
      <c r="D45" s="71"/>
      <c r="E45" s="71"/>
      <c r="F45" s="71"/>
    </row>
    <row r="46" spans="1:6">
      <c r="A46" s="72">
        <v>302</v>
      </c>
      <c r="B46" s="72">
        <v>31</v>
      </c>
      <c r="C46" s="73" t="s">
        <v>174</v>
      </c>
      <c r="D46" s="71"/>
      <c r="E46" s="71"/>
      <c r="F46" s="71"/>
    </row>
    <row r="47" spans="1:6">
      <c r="A47" s="72">
        <v>302</v>
      </c>
      <c r="B47" s="72">
        <v>39</v>
      </c>
      <c r="C47" s="73" t="s">
        <v>175</v>
      </c>
      <c r="D47" s="71"/>
      <c r="E47" s="71"/>
      <c r="F47" s="71"/>
    </row>
    <row r="48" spans="1:6">
      <c r="A48" s="72">
        <v>302</v>
      </c>
      <c r="B48" s="72">
        <v>40</v>
      </c>
      <c r="C48" s="73" t="s">
        <v>176</v>
      </c>
      <c r="D48" s="71"/>
      <c r="E48" s="71"/>
      <c r="F48" s="71"/>
    </row>
    <row r="49" spans="1:6">
      <c r="A49" s="72">
        <v>302</v>
      </c>
      <c r="B49" s="72">
        <v>99</v>
      </c>
      <c r="C49" s="73" t="s">
        <v>177</v>
      </c>
      <c r="D49" s="67"/>
      <c r="E49" s="67"/>
      <c r="F49" s="67"/>
    </row>
    <row r="50" spans="1:6">
      <c r="A50" s="72">
        <v>303</v>
      </c>
      <c r="B50" s="72"/>
      <c r="C50" s="73" t="s">
        <v>178</v>
      </c>
      <c r="D50" s="67">
        <f>SUM(D51:D61)</f>
        <v>15300</v>
      </c>
      <c r="E50" s="67">
        <f>SUM(E51:E61)</f>
        <v>15300</v>
      </c>
      <c r="F50" s="67">
        <f>SUM(F51:F61)</f>
        <v>0</v>
      </c>
    </row>
    <row r="51" spans="1:6">
      <c r="A51" s="72">
        <v>303</v>
      </c>
      <c r="B51" s="72" t="s">
        <v>48</v>
      </c>
      <c r="C51" s="73" t="s">
        <v>179</v>
      </c>
      <c r="D51" s="71"/>
      <c r="E51" s="71"/>
      <c r="F51" s="71"/>
    </row>
    <row r="52" spans="1:6">
      <c r="A52" s="72">
        <v>303</v>
      </c>
      <c r="B52" s="72" t="s">
        <v>130</v>
      </c>
      <c r="C52" s="73" t="s">
        <v>180</v>
      </c>
      <c r="D52" s="71"/>
      <c r="E52" s="71"/>
      <c r="F52" s="71"/>
    </row>
    <row r="53" spans="1:6">
      <c r="A53" s="72">
        <v>303</v>
      </c>
      <c r="B53" s="72" t="s">
        <v>132</v>
      </c>
      <c r="C53" s="73" t="s">
        <v>181</v>
      </c>
      <c r="D53" s="71"/>
      <c r="E53" s="71"/>
      <c r="F53" s="71"/>
    </row>
    <row r="54" spans="1:6">
      <c r="A54" s="72">
        <v>303</v>
      </c>
      <c r="B54" s="72" t="s">
        <v>153</v>
      </c>
      <c r="C54" s="73" t="s">
        <v>182</v>
      </c>
      <c r="D54" s="71"/>
      <c r="E54" s="71"/>
      <c r="F54" s="71"/>
    </row>
    <row r="55" spans="1:6">
      <c r="A55" s="72">
        <v>303</v>
      </c>
      <c r="B55" s="72" t="s">
        <v>52</v>
      </c>
      <c r="C55" s="73" t="s">
        <v>183</v>
      </c>
      <c r="D55" s="70">
        <v>15300</v>
      </c>
      <c r="E55" s="70">
        <v>15300</v>
      </c>
      <c r="F55" s="70">
        <v>0</v>
      </c>
    </row>
    <row r="56" spans="1:6">
      <c r="A56" s="72">
        <v>303</v>
      </c>
      <c r="B56" s="72" t="s">
        <v>134</v>
      </c>
      <c r="C56" s="73" t="s">
        <v>184</v>
      </c>
      <c r="D56" s="71"/>
      <c r="E56" s="71"/>
      <c r="F56" s="71"/>
    </row>
    <row r="57" spans="1:6">
      <c r="A57" s="72">
        <v>303</v>
      </c>
      <c r="B57" s="72" t="s">
        <v>136</v>
      </c>
      <c r="C57" s="73" t="s">
        <v>185</v>
      </c>
      <c r="D57" s="71"/>
      <c r="E57" s="71"/>
      <c r="F57" s="71"/>
    </row>
    <row r="58" spans="1:6">
      <c r="A58" s="72">
        <v>303</v>
      </c>
      <c r="B58" s="72" t="s">
        <v>138</v>
      </c>
      <c r="C58" s="73" t="s">
        <v>186</v>
      </c>
      <c r="D58" s="71"/>
      <c r="E58" s="71"/>
      <c r="F58" s="71"/>
    </row>
    <row r="59" spans="1:6">
      <c r="A59" s="72">
        <v>303</v>
      </c>
      <c r="B59" s="72" t="s">
        <v>140</v>
      </c>
      <c r="C59" s="73" t="s">
        <v>187</v>
      </c>
      <c r="D59" s="71"/>
      <c r="E59" s="71"/>
      <c r="F59" s="71"/>
    </row>
    <row r="60" spans="1:6">
      <c r="A60" s="72">
        <v>303</v>
      </c>
      <c r="B60" s="72" t="s">
        <v>188</v>
      </c>
      <c r="C60" s="73" t="s">
        <v>189</v>
      </c>
      <c r="D60" s="71"/>
      <c r="E60" s="71"/>
      <c r="F60" s="71"/>
    </row>
    <row r="61" spans="1:6">
      <c r="A61" s="72">
        <v>303</v>
      </c>
      <c r="B61" s="72" t="s">
        <v>57</v>
      </c>
      <c r="C61" s="73" t="s">
        <v>190</v>
      </c>
      <c r="D61" s="71"/>
      <c r="E61" s="71"/>
      <c r="F61" s="71"/>
    </row>
    <row r="62" spans="1:6">
      <c r="A62" s="72">
        <v>307</v>
      </c>
      <c r="B62" s="72"/>
      <c r="C62" s="73" t="s">
        <v>191</v>
      </c>
      <c r="D62" s="71"/>
      <c r="E62" s="71"/>
      <c r="F62" s="71"/>
    </row>
    <row r="63" spans="1:6">
      <c r="A63" s="72">
        <v>307</v>
      </c>
      <c r="B63" s="72" t="s">
        <v>48</v>
      </c>
      <c r="C63" s="73" t="s">
        <v>192</v>
      </c>
      <c r="D63" s="71"/>
      <c r="E63" s="71"/>
      <c r="F63" s="71"/>
    </row>
    <row r="64" spans="1:6">
      <c r="A64" s="72">
        <v>307</v>
      </c>
      <c r="B64" s="72" t="s">
        <v>130</v>
      </c>
      <c r="C64" s="73" t="s">
        <v>193</v>
      </c>
      <c r="D64" s="71"/>
      <c r="E64" s="71"/>
      <c r="F64" s="71"/>
    </row>
    <row r="65" spans="1:6">
      <c r="A65" s="72">
        <v>307</v>
      </c>
      <c r="B65" s="72" t="s">
        <v>132</v>
      </c>
      <c r="C65" s="73" t="s">
        <v>194</v>
      </c>
      <c r="D65" s="71"/>
      <c r="E65" s="71"/>
      <c r="F65" s="71"/>
    </row>
    <row r="66" spans="1:6">
      <c r="A66" s="72">
        <v>307</v>
      </c>
      <c r="B66" s="72" t="s">
        <v>153</v>
      </c>
      <c r="C66" s="73" t="s">
        <v>195</v>
      </c>
      <c r="D66" s="67"/>
      <c r="E66" s="67"/>
      <c r="F66" s="67"/>
    </row>
    <row r="67" spans="1:6">
      <c r="A67" s="72">
        <v>309</v>
      </c>
      <c r="B67" s="72"/>
      <c r="C67" s="73" t="s">
        <v>196</v>
      </c>
      <c r="D67" s="67"/>
      <c r="E67" s="67">
        <f>SUM(E68:E79)</f>
        <v>0</v>
      </c>
      <c r="F67" s="67"/>
    </row>
    <row r="68" spans="1:6">
      <c r="A68" s="72">
        <v>309</v>
      </c>
      <c r="B68" s="72" t="s">
        <v>48</v>
      </c>
      <c r="C68" s="73" t="s">
        <v>197</v>
      </c>
      <c r="D68" s="71"/>
      <c r="E68" s="71"/>
      <c r="F68" s="71"/>
    </row>
    <row r="69" spans="1:6">
      <c r="A69" s="72">
        <v>309</v>
      </c>
      <c r="B69" s="72" t="s">
        <v>130</v>
      </c>
      <c r="C69" s="73" t="s">
        <v>198</v>
      </c>
      <c r="D69" s="70"/>
      <c r="E69" s="70">
        <v>0</v>
      </c>
      <c r="F69" s="70"/>
    </row>
    <row r="70" spans="1:6">
      <c r="A70" s="72">
        <v>309</v>
      </c>
      <c r="B70" s="72" t="s">
        <v>132</v>
      </c>
      <c r="C70" s="73" t="s">
        <v>199</v>
      </c>
      <c r="D70" s="71"/>
      <c r="E70" s="71"/>
      <c r="F70" s="71"/>
    </row>
    <row r="71" spans="1:6">
      <c r="A71" s="72">
        <v>309</v>
      </c>
      <c r="B71" s="72" t="s">
        <v>52</v>
      </c>
      <c r="C71" s="73" t="s">
        <v>200</v>
      </c>
      <c r="D71" s="71"/>
      <c r="E71" s="71"/>
      <c r="F71" s="71"/>
    </row>
    <row r="72" spans="1:6">
      <c r="A72" s="72">
        <v>309</v>
      </c>
      <c r="B72" s="72" t="s">
        <v>134</v>
      </c>
      <c r="C72" s="73" t="s">
        <v>201</v>
      </c>
      <c r="D72" s="71"/>
      <c r="E72" s="71"/>
      <c r="F72" s="71"/>
    </row>
    <row r="73" spans="1:6">
      <c r="A73" s="72">
        <v>309</v>
      </c>
      <c r="B73" s="72" t="s">
        <v>136</v>
      </c>
      <c r="C73" s="73" t="s">
        <v>202</v>
      </c>
      <c r="D73" s="71"/>
      <c r="E73" s="71"/>
      <c r="F73" s="71"/>
    </row>
    <row r="74" spans="1:6">
      <c r="A74" s="72">
        <v>309</v>
      </c>
      <c r="B74" s="72" t="s">
        <v>138</v>
      </c>
      <c r="C74" s="73" t="s">
        <v>203</v>
      </c>
      <c r="D74" s="71"/>
      <c r="E74" s="71"/>
      <c r="F74" s="71"/>
    </row>
    <row r="75" spans="1:6">
      <c r="A75" s="72">
        <v>309</v>
      </c>
      <c r="B75" s="72">
        <v>13</v>
      </c>
      <c r="C75" s="73" t="s">
        <v>204</v>
      </c>
      <c r="D75" s="71"/>
      <c r="E75" s="71"/>
      <c r="F75" s="71"/>
    </row>
    <row r="76" spans="1:6">
      <c r="A76" s="72">
        <v>309</v>
      </c>
      <c r="B76" s="72">
        <v>19</v>
      </c>
      <c r="C76" s="73" t="s">
        <v>205</v>
      </c>
      <c r="D76" s="71"/>
      <c r="E76" s="71"/>
      <c r="F76" s="71"/>
    </row>
    <row r="77" spans="1:6">
      <c r="A77" s="72">
        <v>309</v>
      </c>
      <c r="B77" s="72">
        <v>21</v>
      </c>
      <c r="C77" s="73" t="s">
        <v>206</v>
      </c>
      <c r="D77" s="71"/>
      <c r="E77" s="71"/>
      <c r="F77" s="71"/>
    </row>
    <row r="78" spans="1:6">
      <c r="A78" s="72">
        <v>309</v>
      </c>
      <c r="B78" s="72">
        <v>22</v>
      </c>
      <c r="C78" s="73" t="s">
        <v>207</v>
      </c>
      <c r="D78" s="71"/>
      <c r="E78" s="71"/>
      <c r="F78" s="71"/>
    </row>
    <row r="79" spans="1:6">
      <c r="A79" s="72">
        <v>309</v>
      </c>
      <c r="B79" s="72" t="s">
        <v>57</v>
      </c>
      <c r="C79" s="73" t="s">
        <v>208</v>
      </c>
      <c r="D79" s="71"/>
      <c r="E79" s="71"/>
      <c r="F79" s="71"/>
    </row>
    <row r="80" spans="1:6">
      <c r="A80" s="72">
        <v>310</v>
      </c>
      <c r="B80" s="72"/>
      <c r="C80" s="73" t="s">
        <v>209</v>
      </c>
      <c r="D80" s="70">
        <v>18560</v>
      </c>
      <c r="E80" s="71"/>
      <c r="F80" s="70">
        <v>18560</v>
      </c>
    </row>
    <row r="81" spans="1:6">
      <c r="A81" s="72">
        <v>310</v>
      </c>
      <c r="B81" s="72" t="s">
        <v>48</v>
      </c>
      <c r="C81" s="73" t="s">
        <v>197</v>
      </c>
      <c r="D81" s="71"/>
      <c r="E81" s="71"/>
      <c r="F81" s="71"/>
    </row>
    <row r="82" spans="1:6">
      <c r="A82" s="72">
        <v>310</v>
      </c>
      <c r="B82" s="72" t="s">
        <v>130</v>
      </c>
      <c r="C82" s="73" t="s">
        <v>198</v>
      </c>
      <c r="D82" s="70">
        <v>18560</v>
      </c>
      <c r="E82" s="71"/>
      <c r="F82" s="70">
        <v>18560</v>
      </c>
    </row>
    <row r="83" spans="1:6">
      <c r="A83" s="72">
        <v>310</v>
      </c>
      <c r="B83" s="72" t="s">
        <v>132</v>
      </c>
      <c r="C83" s="73" t="s">
        <v>199</v>
      </c>
      <c r="D83" s="71"/>
      <c r="E83" s="71"/>
      <c r="F83" s="71"/>
    </row>
    <row r="84" spans="1:6">
      <c r="A84" s="72">
        <v>310</v>
      </c>
      <c r="B84" s="72" t="s">
        <v>52</v>
      </c>
      <c r="C84" s="73" t="s">
        <v>200</v>
      </c>
      <c r="D84" s="71"/>
      <c r="E84" s="71"/>
      <c r="F84" s="71"/>
    </row>
    <row r="85" spans="1:6">
      <c r="A85" s="72">
        <v>310</v>
      </c>
      <c r="B85" s="72" t="s">
        <v>134</v>
      </c>
      <c r="C85" s="73" t="s">
        <v>201</v>
      </c>
      <c r="D85" s="71"/>
      <c r="E85" s="71"/>
      <c r="F85" s="71"/>
    </row>
    <row r="86" spans="1:6">
      <c r="A86" s="72">
        <v>310</v>
      </c>
      <c r="B86" s="72" t="s">
        <v>136</v>
      </c>
      <c r="C86" s="73" t="s">
        <v>202</v>
      </c>
      <c r="D86" s="71"/>
      <c r="E86" s="71"/>
      <c r="F86" s="71"/>
    </row>
    <row r="87" spans="1:6">
      <c r="A87" s="72">
        <v>310</v>
      </c>
      <c r="B87" s="72" t="s">
        <v>138</v>
      </c>
      <c r="C87" s="73" t="s">
        <v>203</v>
      </c>
      <c r="D87" s="71"/>
      <c r="E87" s="71"/>
      <c r="F87" s="71"/>
    </row>
    <row r="88" spans="1:6">
      <c r="A88" s="72">
        <v>310</v>
      </c>
      <c r="B88" s="72" t="s">
        <v>140</v>
      </c>
      <c r="C88" s="73" t="s">
        <v>210</v>
      </c>
      <c r="D88" s="71"/>
      <c r="E88" s="71"/>
      <c r="F88" s="71"/>
    </row>
    <row r="89" spans="1:6">
      <c r="A89" s="72">
        <v>310</v>
      </c>
      <c r="B89" s="72" t="s">
        <v>188</v>
      </c>
      <c r="C89" s="73" t="s">
        <v>211</v>
      </c>
      <c r="D89" s="71"/>
      <c r="E89" s="71"/>
      <c r="F89" s="71"/>
    </row>
    <row r="90" spans="1:6">
      <c r="A90" s="72">
        <v>310</v>
      </c>
      <c r="B90" s="72" t="s">
        <v>63</v>
      </c>
      <c r="C90" s="73" t="s">
        <v>212</v>
      </c>
      <c r="D90" s="71"/>
      <c r="E90" s="71"/>
      <c r="F90" s="71"/>
    </row>
    <row r="91" spans="1:6">
      <c r="A91" s="72">
        <v>310</v>
      </c>
      <c r="B91" s="72" t="s">
        <v>144</v>
      </c>
      <c r="C91" s="73" t="s">
        <v>213</v>
      </c>
      <c r="D91" s="71"/>
      <c r="E91" s="71"/>
      <c r="F91" s="71"/>
    </row>
    <row r="92" spans="1:6">
      <c r="A92" s="72">
        <v>310</v>
      </c>
      <c r="B92" s="72" t="s">
        <v>214</v>
      </c>
      <c r="C92" s="73" t="s">
        <v>204</v>
      </c>
      <c r="D92" s="71"/>
      <c r="E92" s="71"/>
      <c r="F92" s="71"/>
    </row>
    <row r="93" spans="1:6">
      <c r="A93" s="72">
        <v>310</v>
      </c>
      <c r="B93" s="72">
        <v>19</v>
      </c>
      <c r="C93" s="73" t="s">
        <v>205</v>
      </c>
      <c r="D93" s="71"/>
      <c r="E93" s="71"/>
      <c r="F93" s="71"/>
    </row>
    <row r="94" spans="1:6">
      <c r="A94" s="72">
        <v>310</v>
      </c>
      <c r="B94" s="72">
        <v>21</v>
      </c>
      <c r="C94" s="73" t="s">
        <v>206</v>
      </c>
      <c r="D94" s="71"/>
      <c r="E94" s="71"/>
      <c r="F94" s="71"/>
    </row>
    <row r="95" spans="1:6">
      <c r="A95" s="72">
        <v>310</v>
      </c>
      <c r="B95" s="72">
        <v>22</v>
      </c>
      <c r="C95" s="73" t="s">
        <v>207</v>
      </c>
      <c r="D95" s="71"/>
      <c r="E95" s="71"/>
      <c r="F95" s="71"/>
    </row>
    <row r="96" spans="1:6">
      <c r="A96" s="72">
        <v>310</v>
      </c>
      <c r="B96" s="72" t="s">
        <v>57</v>
      </c>
      <c r="C96" s="73" t="s">
        <v>215</v>
      </c>
      <c r="D96" s="71"/>
      <c r="E96" s="71"/>
      <c r="F96" s="71"/>
    </row>
    <row r="97" spans="1:6">
      <c r="A97" s="72">
        <v>311</v>
      </c>
      <c r="B97" s="72"/>
      <c r="C97" s="73" t="s">
        <v>216</v>
      </c>
      <c r="D97" s="71"/>
      <c r="E97" s="71"/>
      <c r="F97" s="71"/>
    </row>
    <row r="98" spans="1:6">
      <c r="A98" s="72">
        <v>311</v>
      </c>
      <c r="B98" s="72" t="s">
        <v>48</v>
      </c>
      <c r="C98" s="73" t="s">
        <v>217</v>
      </c>
      <c r="D98" s="71"/>
      <c r="E98" s="71"/>
      <c r="F98" s="71"/>
    </row>
    <row r="99" spans="1:6">
      <c r="A99" s="72">
        <v>311</v>
      </c>
      <c r="B99" s="72">
        <v>99</v>
      </c>
      <c r="C99" s="73" t="s">
        <v>218</v>
      </c>
      <c r="D99" s="71"/>
      <c r="E99" s="71"/>
      <c r="F99" s="71"/>
    </row>
    <row r="100" spans="1:6">
      <c r="A100" s="72">
        <v>312</v>
      </c>
      <c r="B100" s="72"/>
      <c r="C100" s="73" t="s">
        <v>219</v>
      </c>
      <c r="D100" s="71"/>
      <c r="E100" s="71"/>
      <c r="F100" s="71"/>
    </row>
    <row r="101" spans="1:6">
      <c r="A101" s="72">
        <v>312</v>
      </c>
      <c r="B101" s="72" t="s">
        <v>48</v>
      </c>
      <c r="C101" s="73" t="s">
        <v>217</v>
      </c>
      <c r="D101" s="71"/>
      <c r="E101" s="71"/>
      <c r="F101" s="71"/>
    </row>
    <row r="102" spans="1:6">
      <c r="A102" s="72">
        <v>312</v>
      </c>
      <c r="B102" s="72" t="s">
        <v>132</v>
      </c>
      <c r="C102" s="73" t="s">
        <v>220</v>
      </c>
      <c r="D102" s="71"/>
      <c r="E102" s="71"/>
      <c r="F102" s="71"/>
    </row>
    <row r="103" spans="1:6">
      <c r="A103" s="72">
        <v>312</v>
      </c>
      <c r="B103" s="72" t="s">
        <v>153</v>
      </c>
      <c r="C103" s="73" t="s">
        <v>221</v>
      </c>
      <c r="D103" s="71"/>
      <c r="E103" s="71"/>
      <c r="F103" s="71"/>
    </row>
    <row r="104" spans="1:6">
      <c r="A104" s="72">
        <v>312</v>
      </c>
      <c r="B104" s="72" t="s">
        <v>52</v>
      </c>
      <c r="C104" s="73" t="s">
        <v>222</v>
      </c>
      <c r="D104" s="71"/>
      <c r="E104" s="71"/>
      <c r="F104" s="71"/>
    </row>
    <row r="105" spans="1:6">
      <c r="A105" s="72">
        <v>312</v>
      </c>
      <c r="B105" s="72">
        <v>99</v>
      </c>
      <c r="C105" s="73" t="s">
        <v>218</v>
      </c>
      <c r="D105" s="71"/>
      <c r="E105" s="71"/>
      <c r="F105" s="71"/>
    </row>
    <row r="106" spans="1:6">
      <c r="A106" s="72">
        <v>313</v>
      </c>
      <c r="B106" s="72"/>
      <c r="C106" s="73" t="s">
        <v>223</v>
      </c>
      <c r="D106" s="71"/>
      <c r="E106" s="71"/>
      <c r="F106" s="71"/>
    </row>
    <row r="107" spans="1:6">
      <c r="A107" s="72">
        <v>313</v>
      </c>
      <c r="B107" s="72" t="s">
        <v>130</v>
      </c>
      <c r="C107" s="73" t="s">
        <v>224</v>
      </c>
      <c r="D107" s="71"/>
      <c r="E107" s="71"/>
      <c r="F107" s="71"/>
    </row>
    <row r="108" spans="1:6">
      <c r="A108" s="72">
        <v>313</v>
      </c>
      <c r="B108" s="72" t="s">
        <v>132</v>
      </c>
      <c r="C108" s="73" t="s">
        <v>225</v>
      </c>
      <c r="D108" s="71"/>
      <c r="E108" s="71"/>
      <c r="F108" s="71"/>
    </row>
    <row r="109" spans="1:6">
      <c r="A109" s="72" t="s">
        <v>226</v>
      </c>
      <c r="B109" s="72"/>
      <c r="C109" s="73" t="s">
        <v>227</v>
      </c>
      <c r="D109" s="71"/>
      <c r="E109" s="71"/>
      <c r="F109" s="71"/>
    </row>
    <row r="110" spans="1:6">
      <c r="A110" s="72" t="s">
        <v>226</v>
      </c>
      <c r="B110" s="72" t="s">
        <v>134</v>
      </c>
      <c r="C110" s="73" t="s">
        <v>228</v>
      </c>
      <c r="D110" s="71"/>
      <c r="E110" s="71"/>
      <c r="F110" s="71"/>
    </row>
    <row r="111" spans="1:6">
      <c r="A111" s="72" t="s">
        <v>226</v>
      </c>
      <c r="B111" s="72" t="s">
        <v>136</v>
      </c>
      <c r="C111" s="73" t="s">
        <v>229</v>
      </c>
      <c r="D111" s="71"/>
      <c r="E111" s="71"/>
      <c r="F111" s="71"/>
    </row>
    <row r="112" spans="1:6">
      <c r="A112" s="72" t="s">
        <v>226</v>
      </c>
      <c r="B112" s="72" t="s">
        <v>138</v>
      </c>
      <c r="C112" s="73" t="s">
        <v>230</v>
      </c>
      <c r="D112" s="71"/>
      <c r="E112" s="71"/>
      <c r="F112" s="71"/>
    </row>
    <row r="113" spans="1:6">
      <c r="A113" s="72" t="s">
        <v>226</v>
      </c>
      <c r="B113" s="72" t="s">
        <v>57</v>
      </c>
      <c r="C113" s="73" t="s">
        <v>231</v>
      </c>
      <c r="D113" s="71"/>
      <c r="E113" s="71"/>
      <c r="F113" s="71"/>
    </row>
  </sheetData>
  <sheetProtection formatCells="0" formatColumns="0" formatRows="0"/>
  <mergeCells count="3">
    <mergeCell ref="A2:E2"/>
    <mergeCell ref="A5:B5"/>
    <mergeCell ref="C5:C6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80" orientation="landscape" horizontalDpi="180" verticalDpi="18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showZeros="0" workbookViewId="0">
      <selection activeCell="A2" sqref="A2:G2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/>
    <row r="2" spans="1:7" ht="20.25" customHeight="1">
      <c r="A2" s="137" t="s">
        <v>232</v>
      </c>
      <c r="B2" s="137"/>
      <c r="C2" s="137"/>
      <c r="D2" s="137"/>
      <c r="E2" s="137"/>
      <c r="F2" s="137"/>
      <c r="G2" s="137"/>
    </row>
    <row r="3" spans="1:7" ht="14.25" customHeight="1">
      <c r="A3" s="38" t="str">
        <f>'2020年部门收支总表'!A3</f>
        <v>单位名称：龙山县档案局</v>
      </c>
      <c r="B3" s="52"/>
      <c r="C3" s="52"/>
      <c r="D3" s="52"/>
      <c r="E3" s="52"/>
      <c r="F3" s="52"/>
      <c r="G3" s="53" t="s">
        <v>26</v>
      </c>
    </row>
    <row r="4" spans="1:7" ht="20.25" customHeight="1">
      <c r="A4" s="138" t="s">
        <v>69</v>
      </c>
      <c r="B4" s="139"/>
      <c r="C4" s="140"/>
      <c r="D4" s="54" t="s">
        <v>120</v>
      </c>
      <c r="E4" s="54" t="s">
        <v>70</v>
      </c>
      <c r="F4" s="54" t="s">
        <v>71</v>
      </c>
      <c r="G4" s="54" t="s">
        <v>72</v>
      </c>
    </row>
    <row r="5" spans="1:7" ht="20.25" customHeight="1">
      <c r="A5" s="55" t="s">
        <v>27</v>
      </c>
      <c r="B5" s="55" t="s">
        <v>28</v>
      </c>
      <c r="C5" s="55" t="s">
        <v>29</v>
      </c>
      <c r="D5" s="55"/>
      <c r="E5" s="55"/>
      <c r="F5" s="55"/>
      <c r="G5" s="55"/>
    </row>
    <row r="6" spans="1:7" ht="20.25" customHeight="1">
      <c r="A6" s="55" t="s">
        <v>41</v>
      </c>
      <c r="B6" s="55" t="s">
        <v>41</v>
      </c>
      <c r="C6" s="55" t="s">
        <v>41</v>
      </c>
      <c r="D6" s="55" t="s">
        <v>41</v>
      </c>
      <c r="E6" s="55">
        <v>1</v>
      </c>
      <c r="F6" s="55">
        <v>2</v>
      </c>
      <c r="G6" s="55">
        <v>3</v>
      </c>
    </row>
    <row r="7" spans="1:7" s="51" customFormat="1" ht="20.25" customHeight="1">
      <c r="A7" s="56"/>
      <c r="B7" s="56"/>
      <c r="C7" s="56"/>
      <c r="D7" s="57"/>
      <c r="E7" s="58"/>
      <c r="F7" s="58"/>
      <c r="G7" s="58"/>
    </row>
  </sheetData>
  <sheetProtection formatCells="0" formatColumns="0" formatRows="0"/>
  <mergeCells count="2">
    <mergeCell ref="A2:G2"/>
    <mergeCell ref="A4:C4"/>
  </mergeCells>
  <phoneticPr fontId="6" type="noConversion"/>
  <pageMargins left="0.75" right="0.75" top="1" bottom="1" header="0.5" footer="0.5"/>
  <pageSetup paperSize="9" scale="75" orientation="portrait" horizontalDpi="2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showZeros="0" workbookViewId="0">
      <selection activeCell="L7" sqref="L7"/>
    </sheetView>
  </sheetViews>
  <sheetFormatPr defaultColWidth="9" defaultRowHeight="14.25"/>
  <cols>
    <col min="1" max="1" width="9" style="36"/>
    <col min="2" max="2" width="26.875" style="36" customWidth="1"/>
    <col min="3" max="3" width="17.875" style="36" customWidth="1"/>
    <col min="4" max="6" width="16.5" style="36" customWidth="1"/>
    <col min="7" max="7" width="15.875" style="36" customWidth="1"/>
    <col min="8" max="8" width="16.875" style="36" customWidth="1"/>
    <col min="9" max="16384" width="9" style="36"/>
  </cols>
  <sheetData>
    <row r="1" spans="2:8" ht="13.5" customHeight="1">
      <c r="H1" s="37" t="s">
        <v>233</v>
      </c>
    </row>
    <row r="2" spans="2:8" ht="38.25" customHeight="1">
      <c r="B2" s="143" t="s">
        <v>234</v>
      </c>
      <c r="C2" s="143"/>
      <c r="D2" s="143"/>
      <c r="E2" s="143"/>
      <c r="F2" s="143"/>
      <c r="G2" s="143"/>
      <c r="H2" s="143"/>
    </row>
    <row r="3" spans="2:8" ht="13.5" customHeight="1">
      <c r="B3" s="38" t="str">
        <f>'2020年部门收支总表'!A3</f>
        <v>单位名称：龙山县档案局</v>
      </c>
      <c r="H3" s="37" t="s">
        <v>26</v>
      </c>
    </row>
    <row r="4" spans="2:8" ht="27.75" customHeight="1">
      <c r="B4" s="154" t="s">
        <v>235</v>
      </c>
      <c r="C4" s="148" t="s">
        <v>236</v>
      </c>
      <c r="D4" s="149"/>
      <c r="E4" s="150"/>
      <c r="F4" s="151" t="s">
        <v>237</v>
      </c>
      <c r="G4" s="152"/>
      <c r="H4" s="153"/>
    </row>
    <row r="5" spans="2:8" ht="39" customHeight="1">
      <c r="B5" s="155"/>
      <c r="C5" s="39" t="s">
        <v>238</v>
      </c>
      <c r="D5" s="39" t="s">
        <v>239</v>
      </c>
      <c r="E5" s="39" t="s">
        <v>240</v>
      </c>
      <c r="F5" s="39" t="s">
        <v>238</v>
      </c>
      <c r="G5" s="39" t="s">
        <v>239</v>
      </c>
      <c r="H5" s="39" t="s">
        <v>240</v>
      </c>
    </row>
    <row r="6" spans="2:8" ht="27.75" customHeight="1">
      <c r="B6" s="39" t="s">
        <v>241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</row>
    <row r="7" spans="2:8" s="35" customFormat="1" ht="27.75" customHeight="1">
      <c r="B7" s="40" t="s">
        <v>242</v>
      </c>
      <c r="C7" s="41">
        <f>C8+C14+C15</f>
        <v>14000</v>
      </c>
      <c r="D7" s="41">
        <f>D8+D14+D15</f>
        <v>14000</v>
      </c>
      <c r="E7" s="42">
        <f t="shared" ref="E7:E15" si="0">IF(ISERROR((D7-C7)/C7),"",(D7-C7)/C7)</f>
        <v>0</v>
      </c>
      <c r="F7" s="43">
        <f>F8+F14+F15</f>
        <v>14000</v>
      </c>
      <c r="G7" s="43">
        <f>G8+G14+G15</f>
        <v>14000</v>
      </c>
      <c r="H7" s="42">
        <f t="shared" ref="H7:H15" si="1">IF(ISERROR((G7-F7)/F7),"",(G7-F7)/F7)</f>
        <v>0</v>
      </c>
    </row>
    <row r="8" spans="2:8" s="35" customFormat="1" ht="27" customHeight="1">
      <c r="B8" s="44" t="s">
        <v>243</v>
      </c>
      <c r="C8" s="41">
        <f>C9+C10+C11</f>
        <v>9000</v>
      </c>
      <c r="D8" s="41">
        <f>D9+D10+D11</f>
        <v>9000</v>
      </c>
      <c r="E8" s="42">
        <f t="shared" si="0"/>
        <v>0</v>
      </c>
      <c r="F8" s="43">
        <f>F9+F10+F11</f>
        <v>9000</v>
      </c>
      <c r="G8" s="43">
        <f>G9+G10+G11</f>
        <v>9000</v>
      </c>
      <c r="H8" s="42">
        <f t="shared" si="1"/>
        <v>0</v>
      </c>
    </row>
    <row r="9" spans="2:8" s="35" customFormat="1" ht="27" customHeight="1">
      <c r="B9" s="45" t="s">
        <v>244</v>
      </c>
      <c r="C9" s="46"/>
      <c r="D9" s="46"/>
      <c r="E9" s="47" t="str">
        <f t="shared" si="0"/>
        <v/>
      </c>
      <c r="F9" s="48"/>
      <c r="G9" s="48"/>
      <c r="H9" s="47" t="str">
        <f t="shared" si="1"/>
        <v/>
      </c>
    </row>
    <row r="10" spans="2:8" s="35" customFormat="1" ht="27" customHeight="1">
      <c r="B10" s="45" t="s">
        <v>245</v>
      </c>
      <c r="C10" s="46">
        <v>9000</v>
      </c>
      <c r="D10" s="46">
        <v>9000</v>
      </c>
      <c r="E10" s="47">
        <f t="shared" si="0"/>
        <v>0</v>
      </c>
      <c r="F10" s="48">
        <v>9000</v>
      </c>
      <c r="G10" s="48">
        <v>9000</v>
      </c>
      <c r="H10" s="47">
        <f t="shared" si="1"/>
        <v>0</v>
      </c>
    </row>
    <row r="11" spans="2:8" s="35" customFormat="1" ht="27" customHeight="1">
      <c r="B11" s="45" t="s">
        <v>246</v>
      </c>
      <c r="C11" s="46"/>
      <c r="D11" s="46"/>
      <c r="E11" s="47" t="str">
        <f t="shared" si="0"/>
        <v/>
      </c>
      <c r="F11" s="48"/>
      <c r="G11" s="48"/>
      <c r="H11" s="47" t="str">
        <f t="shared" si="1"/>
        <v/>
      </c>
    </row>
    <row r="12" spans="2:8" s="35" customFormat="1" ht="27" customHeight="1">
      <c r="B12" s="49" t="s">
        <v>247</v>
      </c>
      <c r="C12" s="46"/>
      <c r="D12" s="46"/>
      <c r="E12" s="47" t="str">
        <f t="shared" si="0"/>
        <v/>
      </c>
      <c r="F12" s="48"/>
      <c r="G12" s="48"/>
      <c r="H12" s="47" t="str">
        <f t="shared" si="1"/>
        <v/>
      </c>
    </row>
    <row r="13" spans="2:8" s="35" customFormat="1" ht="27" customHeight="1">
      <c r="B13" s="49" t="s">
        <v>248</v>
      </c>
      <c r="C13" s="46"/>
      <c r="D13" s="46"/>
      <c r="E13" s="47" t="str">
        <f t="shared" si="0"/>
        <v/>
      </c>
      <c r="F13" s="48"/>
      <c r="G13" s="48"/>
      <c r="H13" s="47" t="str">
        <f t="shared" si="1"/>
        <v/>
      </c>
    </row>
    <row r="14" spans="2:8" s="35" customFormat="1" ht="27" customHeight="1">
      <c r="B14" s="45" t="s">
        <v>249</v>
      </c>
      <c r="C14" s="46">
        <v>5000</v>
      </c>
      <c r="D14" s="46">
        <v>5000</v>
      </c>
      <c r="E14" s="47">
        <f t="shared" si="0"/>
        <v>0</v>
      </c>
      <c r="F14" s="48">
        <v>5000</v>
      </c>
      <c r="G14" s="48">
        <v>5000</v>
      </c>
      <c r="H14" s="50">
        <f t="shared" si="1"/>
        <v>0</v>
      </c>
    </row>
    <row r="15" spans="2:8" s="35" customFormat="1" ht="27" customHeight="1">
      <c r="B15" s="45" t="s">
        <v>250</v>
      </c>
      <c r="C15" s="46"/>
      <c r="D15" s="46"/>
      <c r="E15" s="47" t="str">
        <f t="shared" si="0"/>
        <v/>
      </c>
      <c r="F15" s="48"/>
      <c r="G15" s="48"/>
      <c r="H15" s="50" t="str">
        <f t="shared" si="1"/>
        <v/>
      </c>
    </row>
  </sheetData>
  <sheetProtection formatCells="0" formatColumns="0" formatRows="0"/>
  <mergeCells count="4">
    <mergeCell ref="B2:H2"/>
    <mergeCell ref="C4:E4"/>
    <mergeCell ref="F4:H4"/>
    <mergeCell ref="B4:B5"/>
  </mergeCells>
  <phoneticPr fontId="6" type="noConversion"/>
  <printOptions horizontalCentered="1"/>
  <pageMargins left="0.71" right="0.71" top="0.75" bottom="0.75" header="0.31" footer="0.31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:D2"/>
    </sheetView>
  </sheetViews>
  <sheetFormatPr defaultColWidth="9" defaultRowHeight="13.5"/>
  <cols>
    <col min="1" max="1" width="15.75" style="22" customWidth="1"/>
    <col min="2" max="2" width="14.375" style="22" customWidth="1"/>
    <col min="3" max="3" width="34.25" style="22" customWidth="1"/>
    <col min="4" max="4" width="17.75" style="22" customWidth="1"/>
    <col min="5" max="16384" width="9" style="22"/>
  </cols>
  <sheetData>
    <row r="1" spans="1:4" ht="13.5" customHeight="1">
      <c r="A1" s="28"/>
      <c r="B1" s="28"/>
      <c r="C1" s="28"/>
      <c r="D1" s="28"/>
    </row>
    <row r="2" spans="1:4" ht="25.5" customHeight="1">
      <c r="A2" s="156" t="s">
        <v>251</v>
      </c>
      <c r="B2" s="156"/>
      <c r="C2" s="156"/>
      <c r="D2" s="156"/>
    </row>
    <row r="3" spans="1:4" ht="14.25" customHeight="1">
      <c r="A3" s="29"/>
      <c r="B3" s="29"/>
      <c r="C3" s="29"/>
      <c r="D3" s="23"/>
    </row>
    <row r="4" spans="1:4" ht="21.75" customHeight="1">
      <c r="A4" s="30" t="str">
        <f>'2020年部门收支总表'!A3</f>
        <v>单位名称：龙山县档案局</v>
      </c>
      <c r="B4" s="28"/>
      <c r="C4" s="28"/>
      <c r="D4" s="31" t="s">
        <v>26</v>
      </c>
    </row>
    <row r="5" spans="1:4" ht="21.75" customHeight="1">
      <c r="A5" s="157" t="s">
        <v>252</v>
      </c>
      <c r="B5" s="158"/>
      <c r="C5" s="159" t="s">
        <v>253</v>
      </c>
      <c r="D5" s="160" t="s">
        <v>124</v>
      </c>
    </row>
    <row r="6" spans="1:4" ht="21.75" customHeight="1">
      <c r="A6" s="32" t="s">
        <v>27</v>
      </c>
      <c r="B6" s="32" t="s">
        <v>28</v>
      </c>
      <c r="C6" s="159"/>
      <c r="D6" s="161"/>
    </row>
    <row r="7" spans="1:4" ht="21.75" customHeight="1">
      <c r="A7" s="33"/>
      <c r="B7" s="33"/>
      <c r="C7" s="33" t="s">
        <v>31</v>
      </c>
      <c r="D7" s="34">
        <v>1280176</v>
      </c>
    </row>
    <row r="8" spans="1:4" ht="21.75" customHeight="1">
      <c r="A8" s="33" t="s">
        <v>254</v>
      </c>
      <c r="B8" s="33"/>
      <c r="C8" s="33" t="s">
        <v>255</v>
      </c>
      <c r="D8" s="34">
        <v>850376</v>
      </c>
    </row>
    <row r="9" spans="1:4" ht="21.75" customHeight="1">
      <c r="A9" s="33" t="s">
        <v>256</v>
      </c>
      <c r="B9" s="33" t="s">
        <v>257</v>
      </c>
      <c r="C9" s="33" t="s">
        <v>258</v>
      </c>
      <c r="D9" s="34">
        <v>659249</v>
      </c>
    </row>
    <row r="10" spans="1:4" ht="21.75" customHeight="1">
      <c r="A10" s="33" t="s">
        <v>256</v>
      </c>
      <c r="B10" s="33" t="s">
        <v>259</v>
      </c>
      <c r="C10" s="33" t="s">
        <v>260</v>
      </c>
      <c r="D10" s="34">
        <v>191127</v>
      </c>
    </row>
    <row r="11" spans="1:4" ht="21.75" customHeight="1">
      <c r="A11" s="33" t="s">
        <v>261</v>
      </c>
      <c r="B11" s="33"/>
      <c r="C11" s="33" t="s">
        <v>262</v>
      </c>
      <c r="D11" s="34">
        <v>395940</v>
      </c>
    </row>
    <row r="12" spans="1:4" ht="21.75" customHeight="1">
      <c r="A12" s="33" t="s">
        <v>263</v>
      </c>
      <c r="B12" s="33" t="s">
        <v>264</v>
      </c>
      <c r="C12" s="33" t="s">
        <v>265</v>
      </c>
      <c r="D12" s="34">
        <v>209440</v>
      </c>
    </row>
    <row r="13" spans="1:4" ht="21.75" customHeight="1">
      <c r="A13" s="33" t="s">
        <v>263</v>
      </c>
      <c r="B13" s="33" t="s">
        <v>266</v>
      </c>
      <c r="C13" s="33" t="s">
        <v>267</v>
      </c>
      <c r="D13" s="34">
        <v>5000</v>
      </c>
    </row>
    <row r="14" spans="1:4" ht="21.75" customHeight="1">
      <c r="A14" s="33" t="s">
        <v>263</v>
      </c>
      <c r="B14" s="33" t="s">
        <v>268</v>
      </c>
      <c r="C14" s="33" t="s">
        <v>269</v>
      </c>
      <c r="D14" s="34">
        <v>150000</v>
      </c>
    </row>
    <row r="15" spans="1:4" ht="21.75" customHeight="1">
      <c r="A15" s="33" t="s">
        <v>263</v>
      </c>
      <c r="B15" s="33" t="s">
        <v>270</v>
      </c>
      <c r="C15" s="33" t="s">
        <v>271</v>
      </c>
      <c r="D15" s="34">
        <v>9000</v>
      </c>
    </row>
    <row r="16" spans="1:4" ht="21.75" customHeight="1">
      <c r="A16" s="33" t="s">
        <v>263</v>
      </c>
      <c r="B16" s="33" t="s">
        <v>272</v>
      </c>
      <c r="C16" s="33" t="s">
        <v>273</v>
      </c>
      <c r="D16" s="34">
        <v>22500</v>
      </c>
    </row>
    <row r="17" spans="1:4" ht="21.75" customHeight="1">
      <c r="A17" s="33" t="s">
        <v>274</v>
      </c>
      <c r="B17" s="33"/>
      <c r="C17" s="33" t="s">
        <v>275</v>
      </c>
      <c r="D17" s="34">
        <v>18560</v>
      </c>
    </row>
    <row r="18" spans="1:4" ht="21.75" customHeight="1">
      <c r="A18" s="33" t="s">
        <v>276</v>
      </c>
      <c r="B18" s="33" t="s">
        <v>277</v>
      </c>
      <c r="C18" s="33" t="s">
        <v>278</v>
      </c>
      <c r="D18" s="34">
        <v>18560</v>
      </c>
    </row>
    <row r="19" spans="1:4" ht="21.75" customHeight="1">
      <c r="A19" s="33" t="s">
        <v>279</v>
      </c>
      <c r="B19" s="33"/>
      <c r="C19" s="33" t="s">
        <v>178</v>
      </c>
      <c r="D19" s="34">
        <v>15300</v>
      </c>
    </row>
    <row r="20" spans="1:4" ht="21.75" customHeight="1">
      <c r="A20" s="33" t="s">
        <v>280</v>
      </c>
      <c r="B20" s="33" t="s">
        <v>281</v>
      </c>
      <c r="C20" s="33" t="s">
        <v>282</v>
      </c>
      <c r="D20" s="34">
        <v>15300</v>
      </c>
    </row>
  </sheetData>
  <mergeCells count="4">
    <mergeCell ref="A2:D2"/>
    <mergeCell ref="A5:B5"/>
    <mergeCell ref="C5:C6"/>
    <mergeCell ref="D5:D6"/>
  </mergeCells>
  <phoneticPr fontId="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6" sqref="E6"/>
    </sheetView>
  </sheetViews>
  <sheetFormatPr defaultColWidth="9" defaultRowHeight="13.5"/>
  <cols>
    <col min="1" max="1" width="20.625" style="22" customWidth="1"/>
    <col min="2" max="2" width="40.875" style="22" customWidth="1"/>
    <col min="3" max="3" width="22" style="22" customWidth="1"/>
    <col min="4" max="16384" width="9" style="22"/>
  </cols>
  <sheetData>
    <row r="1" spans="1:3" ht="27.75" customHeight="1">
      <c r="A1" s="162" t="s">
        <v>283</v>
      </c>
      <c r="B1" s="162"/>
      <c r="C1" s="162"/>
    </row>
    <row r="2" spans="1:3" ht="13.5" customHeight="1">
      <c r="C2" s="23"/>
    </row>
    <row r="3" spans="1:3" ht="24" customHeight="1">
      <c r="A3" s="22" t="str">
        <f>'2020年部门收支总表'!A3</f>
        <v>单位名称：龙山县档案局</v>
      </c>
      <c r="C3" s="24" t="s">
        <v>26</v>
      </c>
    </row>
    <row r="4" spans="1:3" ht="29.25" customHeight="1">
      <c r="A4" s="25" t="s">
        <v>122</v>
      </c>
      <c r="B4" s="25" t="s">
        <v>123</v>
      </c>
      <c r="C4" s="25" t="s">
        <v>124</v>
      </c>
    </row>
    <row r="5" spans="1:3" ht="20.25" customHeight="1">
      <c r="A5" s="26"/>
      <c r="B5" s="26" t="s">
        <v>31</v>
      </c>
      <c r="C5" s="27">
        <v>1280176</v>
      </c>
    </row>
    <row r="6" spans="1:3" ht="20.25" customHeight="1">
      <c r="A6" s="26">
        <v>301</v>
      </c>
      <c r="B6" s="26" t="s">
        <v>128</v>
      </c>
      <c r="C6" s="27">
        <v>850376</v>
      </c>
    </row>
    <row r="7" spans="1:3" ht="20.25" customHeight="1">
      <c r="A7" s="26">
        <v>30101</v>
      </c>
      <c r="B7" s="26" t="s">
        <v>284</v>
      </c>
      <c r="C7" s="27">
        <v>372012</v>
      </c>
    </row>
    <row r="8" spans="1:3" ht="20.25" customHeight="1">
      <c r="A8" s="26">
        <v>30102</v>
      </c>
      <c r="B8" s="26" t="s">
        <v>285</v>
      </c>
      <c r="C8" s="27">
        <v>256236</v>
      </c>
    </row>
    <row r="9" spans="1:3" ht="20.25" customHeight="1">
      <c r="A9" s="26">
        <v>30103</v>
      </c>
      <c r="B9" s="26" t="s">
        <v>286</v>
      </c>
      <c r="C9" s="27">
        <v>31001</v>
      </c>
    </row>
    <row r="10" spans="1:3" ht="20.25" customHeight="1">
      <c r="A10" s="26">
        <v>30108</v>
      </c>
      <c r="B10" s="26" t="s">
        <v>287</v>
      </c>
      <c r="C10" s="27">
        <v>100520</v>
      </c>
    </row>
    <row r="11" spans="1:3" ht="20.25" customHeight="1">
      <c r="A11" s="26">
        <v>30110</v>
      </c>
      <c r="B11" s="26" t="s">
        <v>288</v>
      </c>
      <c r="C11" s="27">
        <v>83068</v>
      </c>
    </row>
    <row r="12" spans="1:3" ht="20.25" customHeight="1">
      <c r="A12" s="26">
        <v>30112</v>
      </c>
      <c r="B12" s="26" t="s">
        <v>289</v>
      </c>
      <c r="C12" s="27">
        <v>7539</v>
      </c>
    </row>
    <row r="13" spans="1:3" ht="20.25" customHeight="1">
      <c r="A13" s="26">
        <v>302</v>
      </c>
      <c r="B13" s="26" t="s">
        <v>149</v>
      </c>
      <c r="C13" s="27">
        <v>395940</v>
      </c>
    </row>
    <row r="14" spans="1:3" ht="20.25" customHeight="1">
      <c r="A14" s="26">
        <v>30201</v>
      </c>
      <c r="B14" s="26" t="s">
        <v>290</v>
      </c>
      <c r="C14" s="27">
        <v>95000</v>
      </c>
    </row>
    <row r="15" spans="1:3" ht="20.25" customHeight="1">
      <c r="A15" s="26">
        <v>30202</v>
      </c>
      <c r="B15" s="26" t="s">
        <v>291</v>
      </c>
      <c r="C15" s="27">
        <v>57440</v>
      </c>
    </row>
    <row r="16" spans="1:3" ht="20.25" customHeight="1">
      <c r="A16" s="26">
        <v>30205</v>
      </c>
      <c r="B16" s="26" t="s">
        <v>292</v>
      </c>
      <c r="C16" s="27">
        <v>5000</v>
      </c>
    </row>
    <row r="17" spans="1:3" ht="20.25" customHeight="1">
      <c r="A17" s="26">
        <v>30206</v>
      </c>
      <c r="B17" s="26" t="s">
        <v>293</v>
      </c>
      <c r="C17" s="27">
        <v>10000</v>
      </c>
    </row>
    <row r="18" spans="1:3" ht="20.25" customHeight="1">
      <c r="A18" s="26">
        <v>30211</v>
      </c>
      <c r="B18" s="26" t="s">
        <v>294</v>
      </c>
      <c r="C18" s="27">
        <v>25000</v>
      </c>
    </row>
    <row r="19" spans="1:3" ht="20.25" customHeight="1">
      <c r="A19" s="26">
        <v>30215</v>
      </c>
      <c r="B19" s="26" t="s">
        <v>267</v>
      </c>
      <c r="C19" s="27">
        <v>5000</v>
      </c>
    </row>
    <row r="20" spans="1:3" ht="20.25" customHeight="1">
      <c r="A20" s="26">
        <v>30217</v>
      </c>
      <c r="B20" s="26" t="s">
        <v>271</v>
      </c>
      <c r="C20" s="27">
        <v>9000</v>
      </c>
    </row>
    <row r="21" spans="1:3" ht="20.25" customHeight="1">
      <c r="A21" s="26">
        <v>30226</v>
      </c>
      <c r="B21" s="26" t="s">
        <v>295</v>
      </c>
      <c r="C21" s="27">
        <v>150000</v>
      </c>
    </row>
    <row r="22" spans="1:3" ht="20.25" customHeight="1">
      <c r="A22" s="26">
        <v>30239</v>
      </c>
      <c r="B22" s="26" t="s">
        <v>296</v>
      </c>
      <c r="C22" s="27">
        <v>17000</v>
      </c>
    </row>
    <row r="23" spans="1:3" ht="20.25" customHeight="1">
      <c r="A23" s="26">
        <v>30299</v>
      </c>
      <c r="B23" s="26" t="s">
        <v>273</v>
      </c>
      <c r="C23" s="27">
        <v>22500</v>
      </c>
    </row>
    <row r="24" spans="1:3" ht="20.25" customHeight="1">
      <c r="A24" s="26">
        <v>303</v>
      </c>
      <c r="B24" s="26" t="s">
        <v>178</v>
      </c>
      <c r="C24" s="27">
        <v>15300</v>
      </c>
    </row>
    <row r="25" spans="1:3" ht="20.25" customHeight="1">
      <c r="A25" s="26">
        <v>30305</v>
      </c>
      <c r="B25" s="26" t="s">
        <v>297</v>
      </c>
      <c r="C25" s="27">
        <v>15300</v>
      </c>
    </row>
    <row r="26" spans="1:3" ht="20.25" customHeight="1">
      <c r="A26" s="26">
        <v>310</v>
      </c>
      <c r="B26" s="26" t="s">
        <v>209</v>
      </c>
      <c r="C26" s="27">
        <v>18560</v>
      </c>
    </row>
    <row r="27" spans="1:3" ht="20.25" customHeight="1">
      <c r="A27" s="26">
        <v>31002</v>
      </c>
      <c r="B27" s="26" t="s">
        <v>298</v>
      </c>
      <c r="C27" s="27">
        <v>18560</v>
      </c>
    </row>
  </sheetData>
  <mergeCells count="1">
    <mergeCell ref="A1:C1"/>
  </mergeCells>
  <phoneticPr fontId="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showGridLines="0" showZeros="0" workbookViewId="0">
      <selection activeCell="E10" sqref="E10"/>
    </sheetView>
  </sheetViews>
  <sheetFormatPr defaultColWidth="9" defaultRowHeight="14.25"/>
  <cols>
    <col min="2" max="2" width="12.375" customWidth="1"/>
    <col min="12" max="13" width="9.375" customWidth="1"/>
    <col min="15" max="16" width="9.375" customWidth="1"/>
    <col min="43" max="43" width="9" customWidth="1"/>
  </cols>
  <sheetData>
    <row r="1" spans="1:46" ht="25.5">
      <c r="A1" s="10"/>
      <c r="B1" s="11" t="s">
        <v>299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 ht="25.5">
      <c r="A2" s="12" t="s">
        <v>300</v>
      </c>
      <c r="B2" s="13" t="s">
        <v>301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21"/>
      <c r="AT2" s="14"/>
    </row>
    <row r="3" spans="1:46" ht="42.75">
      <c r="A3" s="176" t="s">
        <v>302</v>
      </c>
      <c r="B3" s="177" t="s">
        <v>303</v>
      </c>
      <c r="C3" s="180" t="s">
        <v>304</v>
      </c>
      <c r="D3" s="163" t="s">
        <v>305</v>
      </c>
      <c r="E3" s="164"/>
      <c r="F3" s="164"/>
      <c r="G3" s="164"/>
      <c r="H3" s="164"/>
      <c r="I3" s="164"/>
      <c r="J3" s="165"/>
      <c r="K3" s="163" t="s">
        <v>306</v>
      </c>
      <c r="L3" s="164"/>
      <c r="M3" s="164"/>
      <c r="N3" s="164"/>
      <c r="O3" s="164"/>
      <c r="P3" s="164"/>
      <c r="Q3" s="165"/>
      <c r="R3" s="163" t="s">
        <v>307</v>
      </c>
      <c r="S3" s="165"/>
      <c r="T3" s="166" t="s">
        <v>308</v>
      </c>
      <c r="U3" s="167"/>
      <c r="V3" s="168"/>
      <c r="W3" s="169" t="s">
        <v>309</v>
      </c>
      <c r="X3" s="170"/>
      <c r="Y3" s="171"/>
      <c r="Z3" s="163" t="s">
        <v>310</v>
      </c>
      <c r="AA3" s="164"/>
      <c r="AB3" s="164"/>
      <c r="AC3" s="164"/>
      <c r="AD3" s="164"/>
      <c r="AE3" s="164"/>
      <c r="AF3" s="164"/>
      <c r="AG3" s="164"/>
      <c r="AH3" s="172"/>
      <c r="AI3" s="19" t="s">
        <v>311</v>
      </c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187" t="s">
        <v>312</v>
      </c>
    </row>
    <row r="4" spans="1:46">
      <c r="A4" s="176"/>
      <c r="B4" s="178"/>
      <c r="C4" s="178"/>
      <c r="D4" s="181" t="s">
        <v>313</v>
      </c>
      <c r="E4" s="181" t="s">
        <v>314</v>
      </c>
      <c r="F4" s="181" t="s">
        <v>315</v>
      </c>
      <c r="G4" s="181" t="s">
        <v>316</v>
      </c>
      <c r="H4" s="181" t="s">
        <v>317</v>
      </c>
      <c r="I4" s="181" t="s">
        <v>318</v>
      </c>
      <c r="J4" s="181" t="s">
        <v>319</v>
      </c>
      <c r="K4" s="163" t="s">
        <v>320</v>
      </c>
      <c r="L4" s="164"/>
      <c r="M4" s="165"/>
      <c r="N4" s="163" t="s">
        <v>321</v>
      </c>
      <c r="O4" s="164"/>
      <c r="P4" s="164"/>
      <c r="Q4" s="165"/>
      <c r="R4" s="181" t="s">
        <v>322</v>
      </c>
      <c r="S4" s="181" t="s">
        <v>323</v>
      </c>
      <c r="T4" s="187" t="s">
        <v>324</v>
      </c>
      <c r="U4" s="187" t="s">
        <v>325</v>
      </c>
      <c r="V4" s="187" t="s">
        <v>326</v>
      </c>
      <c r="W4" s="187" t="s">
        <v>327</v>
      </c>
      <c r="X4" s="187" t="s">
        <v>328</v>
      </c>
      <c r="Y4" s="187" t="s">
        <v>329</v>
      </c>
      <c r="Z4" s="166" t="s">
        <v>330</v>
      </c>
      <c r="AA4" s="167"/>
      <c r="AB4" s="167"/>
      <c r="AC4" s="167"/>
      <c r="AD4" s="167"/>
      <c r="AE4" s="167"/>
      <c r="AF4" s="167"/>
      <c r="AG4" s="168"/>
      <c r="AH4" s="190" t="s">
        <v>331</v>
      </c>
      <c r="AI4" s="173" t="s">
        <v>332</v>
      </c>
      <c r="AJ4" s="164"/>
      <c r="AK4" s="164"/>
      <c r="AL4" s="164"/>
      <c r="AM4" s="164"/>
      <c r="AN4" s="164"/>
      <c r="AO4" s="164"/>
      <c r="AP4" s="164"/>
      <c r="AQ4" s="164"/>
      <c r="AR4" s="165"/>
      <c r="AS4" s="181" t="s">
        <v>333</v>
      </c>
      <c r="AT4" s="188"/>
    </row>
    <row r="5" spans="1:46">
      <c r="A5" s="176"/>
      <c r="B5" s="178"/>
      <c r="C5" s="178"/>
      <c r="D5" s="182"/>
      <c r="E5" s="182"/>
      <c r="F5" s="182"/>
      <c r="G5" s="182"/>
      <c r="H5" s="182"/>
      <c r="I5" s="182"/>
      <c r="J5" s="182"/>
      <c r="K5" s="181" t="s">
        <v>334</v>
      </c>
      <c r="L5" s="181" t="s">
        <v>335</v>
      </c>
      <c r="M5" s="181" t="s">
        <v>336</v>
      </c>
      <c r="N5" s="181" t="s">
        <v>87</v>
      </c>
      <c r="O5" s="181" t="s">
        <v>337</v>
      </c>
      <c r="P5" s="184" t="s">
        <v>338</v>
      </c>
      <c r="Q5" s="184" t="s">
        <v>339</v>
      </c>
      <c r="R5" s="182"/>
      <c r="S5" s="182"/>
      <c r="T5" s="188"/>
      <c r="U5" s="188"/>
      <c r="V5" s="188"/>
      <c r="W5" s="188"/>
      <c r="X5" s="188"/>
      <c r="Y5" s="188"/>
      <c r="Z5" s="166" t="s">
        <v>340</v>
      </c>
      <c r="AA5" s="167"/>
      <c r="AB5" s="167"/>
      <c r="AC5" s="167"/>
      <c r="AD5" s="167"/>
      <c r="AE5" s="167"/>
      <c r="AF5" s="167"/>
      <c r="AG5" s="168"/>
      <c r="AH5" s="191"/>
      <c r="AI5" s="163" t="s">
        <v>341</v>
      </c>
      <c r="AJ5" s="164"/>
      <c r="AK5" s="164"/>
      <c r="AL5" s="164"/>
      <c r="AM5" s="164"/>
      <c r="AN5" s="164"/>
      <c r="AO5" s="164"/>
      <c r="AP5" s="164"/>
      <c r="AQ5" s="164"/>
      <c r="AR5" s="165"/>
      <c r="AS5" s="182"/>
      <c r="AT5" s="188"/>
    </row>
    <row r="6" spans="1:46">
      <c r="A6" s="176"/>
      <c r="B6" s="178"/>
      <c r="C6" s="178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5"/>
      <c r="Q6" s="185"/>
      <c r="R6" s="182"/>
      <c r="S6" s="182"/>
      <c r="T6" s="188"/>
      <c r="U6" s="188"/>
      <c r="V6" s="188"/>
      <c r="W6" s="188"/>
      <c r="X6" s="188"/>
      <c r="Y6" s="188"/>
      <c r="Z6" s="166" t="s">
        <v>342</v>
      </c>
      <c r="AA6" s="168"/>
      <c r="AB6" s="174" t="s">
        <v>343</v>
      </c>
      <c r="AC6" s="175"/>
      <c r="AD6" s="174" t="s">
        <v>344</v>
      </c>
      <c r="AE6" s="175"/>
      <c r="AF6" s="174" t="s">
        <v>345</v>
      </c>
      <c r="AG6" s="175"/>
      <c r="AH6" s="191"/>
      <c r="AI6" s="163" t="s">
        <v>346</v>
      </c>
      <c r="AJ6" s="165"/>
      <c r="AK6" s="163" t="s">
        <v>347</v>
      </c>
      <c r="AL6" s="165"/>
      <c r="AM6" s="163" t="s">
        <v>348</v>
      </c>
      <c r="AN6" s="165"/>
      <c r="AO6" s="163" t="s">
        <v>349</v>
      </c>
      <c r="AP6" s="165"/>
      <c r="AQ6" s="163" t="s">
        <v>350</v>
      </c>
      <c r="AR6" s="165"/>
      <c r="AS6" s="182"/>
      <c r="AT6" s="188"/>
    </row>
    <row r="7" spans="1:46" ht="42.75">
      <c r="A7" s="176"/>
      <c r="B7" s="179"/>
      <c r="C7" s="179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6"/>
      <c r="Q7" s="186"/>
      <c r="R7" s="183"/>
      <c r="S7" s="183"/>
      <c r="T7" s="189"/>
      <c r="U7" s="189"/>
      <c r="V7" s="189"/>
      <c r="W7" s="189"/>
      <c r="X7" s="189"/>
      <c r="Y7" s="189"/>
      <c r="Z7" s="18" t="s">
        <v>351</v>
      </c>
      <c r="AA7" s="18" t="s">
        <v>352</v>
      </c>
      <c r="AB7" s="18" t="s">
        <v>353</v>
      </c>
      <c r="AC7" s="18" t="s">
        <v>354</v>
      </c>
      <c r="AD7" s="18" t="s">
        <v>355</v>
      </c>
      <c r="AE7" s="18" t="s">
        <v>356</v>
      </c>
      <c r="AF7" s="18" t="s">
        <v>357</v>
      </c>
      <c r="AG7" s="18" t="s">
        <v>358</v>
      </c>
      <c r="AH7" s="192"/>
      <c r="AI7" s="18" t="s">
        <v>359</v>
      </c>
      <c r="AJ7" s="18" t="s">
        <v>360</v>
      </c>
      <c r="AK7" s="18" t="s">
        <v>361</v>
      </c>
      <c r="AL7" s="18" t="s">
        <v>362</v>
      </c>
      <c r="AM7" s="18" t="s">
        <v>363</v>
      </c>
      <c r="AN7" s="18" t="s">
        <v>364</v>
      </c>
      <c r="AO7" s="18" t="s">
        <v>365</v>
      </c>
      <c r="AP7" s="18" t="s">
        <v>366</v>
      </c>
      <c r="AQ7" s="18" t="s">
        <v>367</v>
      </c>
      <c r="AR7" s="18" t="s">
        <v>368</v>
      </c>
      <c r="AS7" s="183"/>
      <c r="AT7" s="189"/>
    </row>
    <row r="8" spans="1:46" ht="35.1" customHeight="1">
      <c r="A8" s="15"/>
      <c r="B8" s="16" t="s">
        <v>31</v>
      </c>
      <c r="C8" s="16"/>
      <c r="D8" s="16" t="s">
        <v>369</v>
      </c>
      <c r="E8" s="16"/>
      <c r="F8" s="16"/>
      <c r="G8" s="16"/>
      <c r="H8" s="16"/>
      <c r="I8" s="16"/>
      <c r="J8" s="16"/>
      <c r="K8" s="16"/>
      <c r="L8" s="17"/>
      <c r="M8" s="17"/>
      <c r="N8" s="16"/>
      <c r="O8" s="17"/>
      <c r="P8" s="17"/>
      <c r="Q8" s="16" t="s">
        <v>369</v>
      </c>
      <c r="R8" s="16" t="s">
        <v>369</v>
      </c>
      <c r="S8" s="16" t="s">
        <v>369</v>
      </c>
      <c r="T8" s="16" t="s">
        <v>369</v>
      </c>
      <c r="U8" s="16"/>
      <c r="V8" s="16"/>
      <c r="W8" s="16" t="s">
        <v>369</v>
      </c>
      <c r="X8" s="16" t="s">
        <v>369</v>
      </c>
      <c r="Y8" s="16" t="s">
        <v>369</v>
      </c>
      <c r="Z8" s="16"/>
      <c r="AA8" s="16"/>
      <c r="AB8" s="16"/>
      <c r="AC8" s="16"/>
      <c r="AD8" s="16"/>
      <c r="AE8" s="16"/>
      <c r="AF8" s="16"/>
      <c r="AG8" s="16"/>
      <c r="AH8" s="16" t="s">
        <v>369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 t="s">
        <v>369</v>
      </c>
      <c r="AT8" s="16" t="s">
        <v>369</v>
      </c>
    </row>
    <row r="9" spans="1:46" ht="35.1" customHeight="1">
      <c r="A9" s="15"/>
      <c r="B9" s="16" t="s">
        <v>370</v>
      </c>
      <c r="C9" s="16" t="s">
        <v>371</v>
      </c>
      <c r="D9" s="16" t="s">
        <v>372</v>
      </c>
      <c r="E9" s="16" t="s">
        <v>371</v>
      </c>
      <c r="F9" s="16" t="s">
        <v>373</v>
      </c>
      <c r="G9" s="16" t="s">
        <v>374</v>
      </c>
      <c r="H9" s="16" t="s">
        <v>375</v>
      </c>
      <c r="I9" s="16" t="s">
        <v>376</v>
      </c>
      <c r="J9" s="16" t="s">
        <v>377</v>
      </c>
      <c r="K9" s="16" t="s">
        <v>377</v>
      </c>
      <c r="L9" s="17">
        <v>1.7</v>
      </c>
      <c r="M9" s="17">
        <v>1.7</v>
      </c>
      <c r="N9" s="16" t="s">
        <v>378</v>
      </c>
      <c r="O9" s="17">
        <v>1.7</v>
      </c>
      <c r="P9" s="17">
        <v>1.7</v>
      </c>
      <c r="Q9" s="16" t="s">
        <v>379</v>
      </c>
      <c r="R9" s="16" t="s">
        <v>380</v>
      </c>
      <c r="S9" s="16" t="s">
        <v>381</v>
      </c>
      <c r="T9" s="16" t="s">
        <v>382</v>
      </c>
      <c r="U9" s="16" t="s">
        <v>383</v>
      </c>
      <c r="V9" s="16" t="s">
        <v>384</v>
      </c>
      <c r="W9" s="16" t="s">
        <v>374</v>
      </c>
      <c r="X9" s="16" t="s">
        <v>385</v>
      </c>
      <c r="Y9" s="16" t="s">
        <v>386</v>
      </c>
      <c r="Z9" s="16" t="s">
        <v>382</v>
      </c>
      <c r="AA9" s="16" t="s">
        <v>387</v>
      </c>
      <c r="AB9" s="16" t="s">
        <v>388</v>
      </c>
      <c r="AC9" s="16" t="s">
        <v>389</v>
      </c>
      <c r="AD9" s="16" t="s">
        <v>390</v>
      </c>
      <c r="AE9" s="16" t="s">
        <v>391</v>
      </c>
      <c r="AF9" s="16" t="s">
        <v>392</v>
      </c>
      <c r="AG9" s="16" t="s">
        <v>393</v>
      </c>
      <c r="AH9" s="16" t="s">
        <v>394</v>
      </c>
      <c r="AI9" s="16"/>
      <c r="AJ9" s="16"/>
      <c r="AK9" s="16"/>
      <c r="AL9" s="16"/>
      <c r="AM9" s="16"/>
      <c r="AN9" s="16"/>
      <c r="AO9" s="16"/>
      <c r="AP9" s="16"/>
      <c r="AQ9" s="16" t="s">
        <v>395</v>
      </c>
      <c r="AR9" s="16" t="s">
        <v>393</v>
      </c>
      <c r="AS9" s="16" t="s">
        <v>396</v>
      </c>
      <c r="AT9" s="16" t="s">
        <v>369</v>
      </c>
    </row>
    <row r="10" spans="1:46" ht="35.1" customHeight="1">
      <c r="A10" s="15"/>
      <c r="B10" s="16" t="s">
        <v>370</v>
      </c>
      <c r="C10" s="16" t="s">
        <v>371</v>
      </c>
      <c r="D10" s="16" t="s">
        <v>372</v>
      </c>
      <c r="E10" s="16" t="s">
        <v>371</v>
      </c>
      <c r="F10" s="16" t="s">
        <v>373</v>
      </c>
      <c r="G10" s="16" t="s">
        <v>374</v>
      </c>
      <c r="H10" s="16" t="s">
        <v>375</v>
      </c>
      <c r="I10" s="16" t="s">
        <v>376</v>
      </c>
      <c r="J10" s="16" t="s">
        <v>377</v>
      </c>
      <c r="K10" s="16" t="s">
        <v>377</v>
      </c>
      <c r="L10" s="17">
        <v>61.5</v>
      </c>
      <c r="M10" s="17">
        <v>30.75</v>
      </c>
      <c r="N10" s="16" t="s">
        <v>397</v>
      </c>
      <c r="O10" s="17">
        <v>61.5</v>
      </c>
      <c r="P10" s="17">
        <v>30.75</v>
      </c>
      <c r="Q10" s="16" t="s">
        <v>379</v>
      </c>
      <c r="R10" s="16" t="s">
        <v>380</v>
      </c>
      <c r="S10" s="16" t="s">
        <v>381</v>
      </c>
      <c r="T10" s="16" t="s">
        <v>382</v>
      </c>
      <c r="U10" s="16" t="s">
        <v>383</v>
      </c>
      <c r="V10" s="16" t="s">
        <v>384</v>
      </c>
      <c r="W10" s="16" t="s">
        <v>374</v>
      </c>
      <c r="X10" s="16" t="s">
        <v>385</v>
      </c>
      <c r="Y10" s="16" t="s">
        <v>386</v>
      </c>
      <c r="Z10" s="16" t="s">
        <v>382</v>
      </c>
      <c r="AA10" s="16" t="s">
        <v>387</v>
      </c>
      <c r="AB10" s="16" t="s">
        <v>388</v>
      </c>
      <c r="AC10" s="16" t="s">
        <v>389</v>
      </c>
      <c r="AD10" s="16" t="s">
        <v>390</v>
      </c>
      <c r="AE10" s="16" t="s">
        <v>391</v>
      </c>
      <c r="AF10" s="16" t="s">
        <v>398</v>
      </c>
      <c r="AG10" s="16" t="s">
        <v>393</v>
      </c>
      <c r="AH10" s="16" t="s">
        <v>394</v>
      </c>
      <c r="AI10" s="16"/>
      <c r="AJ10" s="16"/>
      <c r="AK10" s="16"/>
      <c r="AL10" s="16"/>
      <c r="AM10" s="16"/>
      <c r="AN10" s="16"/>
      <c r="AO10" s="16"/>
      <c r="AP10" s="16"/>
      <c r="AQ10" s="16" t="s">
        <v>395</v>
      </c>
      <c r="AR10" s="16" t="s">
        <v>393</v>
      </c>
      <c r="AS10" s="16" t="s">
        <v>396</v>
      </c>
      <c r="AT10" s="16" t="s">
        <v>369</v>
      </c>
    </row>
    <row r="11" spans="1:46" ht="35.1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6"/>
      <c r="O11" s="17"/>
      <c r="P11" s="17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 t="s">
        <v>369</v>
      </c>
    </row>
    <row r="12" spans="1:46" ht="35.1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6"/>
      <c r="O12" s="17"/>
      <c r="P12" s="17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 t="s">
        <v>369</v>
      </c>
    </row>
    <row r="13" spans="1:46" ht="35.1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6"/>
      <c r="O13" s="17"/>
      <c r="P13" s="17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 t="s">
        <v>369</v>
      </c>
    </row>
    <row r="14" spans="1:46" ht="35.1" customHeight="1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6"/>
      <c r="O14" s="17"/>
      <c r="P14" s="17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 t="s">
        <v>369</v>
      </c>
    </row>
    <row r="15" spans="1:46" ht="35.1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6"/>
      <c r="O15" s="17"/>
      <c r="P15" s="17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 t="s">
        <v>369</v>
      </c>
    </row>
    <row r="16" spans="1:46" ht="35.1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6"/>
      <c r="O16" s="17"/>
      <c r="P16" s="17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 t="s">
        <v>369</v>
      </c>
    </row>
    <row r="17" spans="1:46" ht="35.1" customHeigh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16"/>
      <c r="O17" s="17"/>
      <c r="P17" s="1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 t="s">
        <v>369</v>
      </c>
    </row>
    <row r="18" spans="1:46" ht="35.1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N18" s="16"/>
      <c r="O18" s="17"/>
      <c r="P18" s="1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 t="s">
        <v>369</v>
      </c>
    </row>
    <row r="19" spans="1:46" ht="35.1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6"/>
      <c r="O19" s="17"/>
      <c r="P19" s="17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 t="s">
        <v>369</v>
      </c>
    </row>
    <row r="20" spans="1:46" ht="35.1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7"/>
      <c r="N20" s="16"/>
      <c r="O20" s="17"/>
      <c r="P20" s="17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 t="s">
        <v>369</v>
      </c>
    </row>
    <row r="21" spans="1:46" ht="35.1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7"/>
      <c r="N21" s="16"/>
      <c r="O21" s="17"/>
      <c r="P21" s="17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 t="s">
        <v>369</v>
      </c>
    </row>
    <row r="22" spans="1:46" ht="35.1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N22" s="16"/>
      <c r="O22" s="17"/>
      <c r="P22" s="17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 t="s">
        <v>369</v>
      </c>
    </row>
    <row r="23" spans="1:46" ht="35.1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6"/>
      <c r="O23" s="17"/>
      <c r="P23" s="17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 t="s">
        <v>369</v>
      </c>
    </row>
    <row r="24" spans="1:46" ht="35.1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7"/>
      <c r="N24" s="16"/>
      <c r="O24" s="17"/>
      <c r="P24" s="1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ht="35.1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6"/>
      <c r="O25" s="17"/>
      <c r="P25" s="17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 t="s">
        <v>369</v>
      </c>
    </row>
    <row r="26" spans="1:46" ht="35.1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N26" s="16"/>
      <c r="O26" s="17"/>
      <c r="P26" s="1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 t="s">
        <v>369</v>
      </c>
    </row>
    <row r="27" spans="1:46" ht="35.1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7"/>
      <c r="N27" s="16"/>
      <c r="O27" s="17"/>
      <c r="P27" s="17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 t="s">
        <v>369</v>
      </c>
    </row>
    <row r="28" spans="1:46" ht="35.1" customHeight="1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7"/>
      <c r="N28" s="16"/>
      <c r="O28" s="17"/>
      <c r="P28" s="1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 t="s">
        <v>369</v>
      </c>
    </row>
  </sheetData>
  <sheetProtection formatCells="0" formatColumns="0" formatRows="0"/>
  <mergeCells count="49">
    <mergeCell ref="AS4:AS7"/>
    <mergeCell ref="AT3:AT7"/>
    <mergeCell ref="P5:P7"/>
    <mergeCell ref="Q5:Q7"/>
    <mergeCell ref="R4:R7"/>
    <mergeCell ref="S4:S7"/>
    <mergeCell ref="T4:T7"/>
    <mergeCell ref="K5:K7"/>
    <mergeCell ref="L5:L7"/>
    <mergeCell ref="M5:M7"/>
    <mergeCell ref="N5:N7"/>
    <mergeCell ref="O5:O7"/>
    <mergeCell ref="F4:F7"/>
    <mergeCell ref="G4:G7"/>
    <mergeCell ref="H4:H7"/>
    <mergeCell ref="I4:I7"/>
    <mergeCell ref="J4:J7"/>
    <mergeCell ref="A3:A7"/>
    <mergeCell ref="B3:B7"/>
    <mergeCell ref="C3:C7"/>
    <mergeCell ref="D4:D7"/>
    <mergeCell ref="E4:E7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H4:AH7"/>
    <mergeCell ref="Z3:AH3"/>
    <mergeCell ref="K4:M4"/>
    <mergeCell ref="N4:Q4"/>
    <mergeCell ref="Z4:AG4"/>
    <mergeCell ref="AI4:AR4"/>
    <mergeCell ref="U4:U7"/>
    <mergeCell ref="V4:V7"/>
    <mergeCell ref="W4:W7"/>
    <mergeCell ref="X4:X7"/>
    <mergeCell ref="Y4:Y7"/>
    <mergeCell ref="D3:J3"/>
    <mergeCell ref="K3:Q3"/>
    <mergeCell ref="R3:S3"/>
    <mergeCell ref="T3:V3"/>
    <mergeCell ref="W3:Y3"/>
  </mergeCells>
  <phoneticPr fontId="6" type="noConversion"/>
  <pageMargins left="0.74803149606299202" right="0.74803149606299202" top="0.98425196850393704" bottom="0.98425196850393704" header="0.511811023622047" footer="0.511811023622047"/>
  <pageSetup paperSize="8" orientation="landscape" horizontalDpi="3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6" sqref="C6"/>
    </sheetView>
  </sheetViews>
  <sheetFormatPr defaultColWidth="9" defaultRowHeight="14.25"/>
  <cols>
    <col min="2" max="2" width="29.375" customWidth="1"/>
    <col min="3" max="4" width="10.375" customWidth="1"/>
    <col min="13" max="13" width="36.375" customWidth="1"/>
  </cols>
  <sheetData>
    <row r="1" spans="1:13" ht="37.5" customHeight="1">
      <c r="A1" s="193" t="s">
        <v>399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>
      <c r="A2" s="1" t="s">
        <v>300</v>
      </c>
      <c r="B2" s="2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>
      <c r="A3" s="198" t="s">
        <v>302</v>
      </c>
      <c r="B3" s="201" t="s">
        <v>303</v>
      </c>
      <c r="C3" s="194" t="s">
        <v>400</v>
      </c>
      <c r="D3" s="195"/>
      <c r="E3" s="195"/>
      <c r="F3" s="195"/>
      <c r="G3" s="195"/>
      <c r="H3" s="195"/>
      <c r="I3" s="195"/>
      <c r="J3" s="195"/>
      <c r="K3" s="195"/>
      <c r="L3" s="196"/>
      <c r="M3" s="204" t="s">
        <v>401</v>
      </c>
    </row>
    <row r="4" spans="1:13" ht="14.25" customHeight="1">
      <c r="A4" s="199"/>
      <c r="B4" s="201"/>
      <c r="C4" s="202" t="s">
        <v>402</v>
      </c>
      <c r="D4" s="197" t="s">
        <v>403</v>
      </c>
      <c r="E4" s="197"/>
      <c r="F4" s="197"/>
      <c r="G4" s="197"/>
      <c r="H4" s="197"/>
      <c r="I4" s="197"/>
      <c r="J4" s="197"/>
      <c r="K4" s="194" t="s">
        <v>404</v>
      </c>
      <c r="L4" s="196"/>
      <c r="M4" s="205"/>
    </row>
    <row r="5" spans="1:13" ht="42.75">
      <c r="A5" s="200"/>
      <c r="B5" s="201"/>
      <c r="C5" s="203"/>
      <c r="D5" s="3" t="s">
        <v>89</v>
      </c>
      <c r="E5" s="3" t="s">
        <v>405</v>
      </c>
      <c r="F5" s="3" t="s">
        <v>34</v>
      </c>
      <c r="G5" s="3" t="s">
        <v>35</v>
      </c>
      <c r="H5" s="3" t="s">
        <v>406</v>
      </c>
      <c r="I5" s="3" t="s">
        <v>37</v>
      </c>
      <c r="J5" s="3" t="s">
        <v>38</v>
      </c>
      <c r="K5" s="3" t="s">
        <v>71</v>
      </c>
      <c r="L5" s="3" t="s">
        <v>72</v>
      </c>
      <c r="M5" s="206"/>
    </row>
    <row r="6" spans="1:13" ht="26.25" customHeight="1">
      <c r="A6" s="4"/>
      <c r="B6" s="5" t="s">
        <v>31</v>
      </c>
      <c r="C6" s="6">
        <v>1280176</v>
      </c>
      <c r="D6" s="6">
        <v>1280176</v>
      </c>
      <c r="E6" s="6"/>
      <c r="F6" s="7"/>
      <c r="G6" s="7"/>
      <c r="H6" s="7"/>
      <c r="I6" s="7"/>
      <c r="J6" s="7"/>
      <c r="K6" s="6">
        <v>955676</v>
      </c>
      <c r="L6" s="6">
        <v>324500</v>
      </c>
      <c r="M6" s="9"/>
    </row>
    <row r="7" spans="1:13" ht="147" customHeight="1">
      <c r="A7" s="4"/>
      <c r="B7" s="8" t="s">
        <v>370</v>
      </c>
      <c r="C7" s="6">
        <v>1280176</v>
      </c>
      <c r="D7" s="6">
        <v>1280176</v>
      </c>
      <c r="E7" s="6"/>
      <c r="F7" s="7"/>
      <c r="G7" s="7"/>
      <c r="H7" s="7"/>
      <c r="I7" s="7"/>
      <c r="J7" s="7"/>
      <c r="K7" s="6">
        <v>955676</v>
      </c>
      <c r="L7" s="6">
        <v>324500</v>
      </c>
      <c r="M7" s="9" t="s">
        <v>396</v>
      </c>
    </row>
    <row r="8" spans="1:13" ht="26.25" customHeight="1">
      <c r="A8" s="4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9"/>
    </row>
    <row r="9" spans="1:13" ht="26.25" customHeight="1">
      <c r="A9" s="4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9"/>
    </row>
    <row r="10" spans="1:13" ht="26.25" customHeight="1">
      <c r="A10" s="4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</row>
    <row r="11" spans="1:13" ht="26.25" customHeight="1">
      <c r="A11" s="4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</row>
    <row r="12" spans="1:13" ht="26.25" customHeight="1">
      <c r="A12" s="4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</row>
    <row r="13" spans="1:13" ht="26.25" customHeight="1">
      <c r="A13" s="4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16</vt:i4>
      </vt:variant>
    </vt:vector>
  </HeadingPairs>
  <TitlesOfParts>
    <vt:vector size="28" baseType="lpstr">
      <vt:lpstr>2020年部门收支总表</vt:lpstr>
      <vt:lpstr>2020年部门收入总表</vt:lpstr>
      <vt:lpstr>2020年部门支出总表</vt:lpstr>
      <vt:lpstr>2020年财政拨款收支总表</vt:lpstr>
      <vt:lpstr>2020年一般公共预算支出明细表</vt:lpstr>
      <vt:lpstr>2020年一般公共预算基本支出（经济科目）</vt:lpstr>
      <vt:lpstr>2020年政府性基金支出明细表</vt:lpstr>
      <vt:lpstr>2020年“三公”经费预算表</vt:lpstr>
      <vt:lpstr>2020年政府经济科目支出明细表</vt:lpstr>
      <vt:lpstr>2020年部门经济科目支出明细表</vt:lpstr>
      <vt:lpstr>2020年项目支出绩效目标表</vt:lpstr>
      <vt:lpstr>2020年整体支出绩效目标表</vt:lpstr>
      <vt:lpstr>'2020年“三公”经费预算表'!Print_Area</vt:lpstr>
      <vt:lpstr>'2020年部门收入总表'!Print_Area</vt:lpstr>
      <vt:lpstr>'2020年部门收支总表'!Print_Area</vt:lpstr>
      <vt:lpstr>'2020年部门支出总表'!Print_Area</vt:lpstr>
      <vt:lpstr>'2020年财政拨款收支总表'!Print_Area</vt:lpstr>
      <vt:lpstr>'2020年项目支出绩效目标表'!Print_Area</vt:lpstr>
      <vt:lpstr>'2020年一般公共预算基本支出（经济科目）'!Print_Area</vt:lpstr>
      <vt:lpstr>'2020年一般公共预算支出明细表'!Print_Area</vt:lpstr>
      <vt:lpstr>'2020年政府性基金支出明细表'!Print_Area</vt:lpstr>
      <vt:lpstr>'2020年“三公”经费预算表'!Print_Titles</vt:lpstr>
      <vt:lpstr>'2020年部门收入总表'!Print_Titles</vt:lpstr>
      <vt:lpstr>'2020年部门收支总表'!Print_Titles</vt:lpstr>
      <vt:lpstr>'2020年项目支出绩效目标表'!Print_Titles</vt:lpstr>
      <vt:lpstr>'2020年一般公共预算基本支出（经济科目）'!Print_Titles</vt:lpstr>
      <vt:lpstr>'2020年一般公共预算支出明细表'!Print_Titles</vt:lpstr>
      <vt:lpstr>'2020年政府性基金支出明细表'!Print_Titles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张粤宁</cp:lastModifiedBy>
  <cp:revision>1</cp:revision>
  <cp:lastPrinted>2020-01-21T03:09:00Z</cp:lastPrinted>
  <dcterms:created xsi:type="dcterms:W3CDTF">2017-01-18T07:18:00Z</dcterms:created>
  <dcterms:modified xsi:type="dcterms:W3CDTF">2021-06-05T03:32:43Z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4392384</vt:i4>
  </property>
  <property fmtid="{D5CDD505-2E9C-101B-9397-08002B2CF9AE}" pid="4" name="ICV">
    <vt:lpwstr>DE622151ABF04269872C39B91DB5933C</vt:lpwstr>
  </property>
</Properties>
</file>